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ipalsharma\Desktop\QTL PMR-BroadbandWirelne\"/>
    </mc:Choice>
  </mc:AlternateContent>
  <xr:revisionPtr revIDLastSave="0" documentId="13_ncr:1_{9E924DA3-FF43-497F-A86A-7D054CD89B60}" xr6:coauthVersionLast="47" xr6:coauthVersionMax="47" xr10:uidLastSave="{00000000-0000-0000-0000-000000000000}"/>
  <bookViews>
    <workbookView xWindow="-110" yWindow="-110" windowWidth="19420" windowHeight="11500" tabRatio="685" xr2:uid="{00000000-000D-0000-FFFF-FFFF00000000}"/>
  </bookViews>
  <sheets>
    <sheet name="PMR_Broadband" sheetId="22" r:id="rId1"/>
    <sheet name="DU_Speed" sheetId="23" r:id="rId2"/>
    <sheet name="Drop-down values" sheetId="1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22" l="1"/>
  <c r="F10" i="22" l="1"/>
  <c r="A3" i="23"/>
  <c r="A4" i="23" s="1"/>
  <c r="A5" i="23" s="1"/>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F11" i="22"/>
  <c r="M11" i="22" l="1"/>
  <c r="P10" i="22"/>
  <c r="AA10" i="22" l="1"/>
  <c r="AK29" i="22" l="1"/>
  <c r="AG29" i="22"/>
  <c r="AD29" i="22"/>
  <c r="AA29" i="22"/>
  <c r="W29" i="22"/>
  <c r="U29" i="22"/>
  <c r="P29" i="22"/>
  <c r="M29" i="22"/>
  <c r="F29" i="22"/>
  <c r="AK28" i="22"/>
  <c r="AG28" i="22"/>
  <c r="AD28" i="22"/>
  <c r="AA28" i="22"/>
  <c r="W28" i="22"/>
  <c r="U28" i="22"/>
  <c r="P28" i="22"/>
  <c r="M28" i="22"/>
  <c r="F28" i="22"/>
  <c r="AK27" i="22"/>
  <c r="AG27" i="22"/>
  <c r="AD27" i="22"/>
  <c r="AA27" i="22"/>
  <c r="W27" i="22"/>
  <c r="U27" i="22"/>
  <c r="P27" i="22"/>
  <c r="M27" i="22"/>
  <c r="F27" i="22"/>
  <c r="AK26" i="22"/>
  <c r="AG26" i="22"/>
  <c r="AD26" i="22"/>
  <c r="AA26" i="22"/>
  <c r="W26" i="22"/>
  <c r="U26" i="22"/>
  <c r="P26" i="22"/>
  <c r="M26" i="22"/>
  <c r="F26" i="22"/>
  <c r="AK25" i="22"/>
  <c r="AG25" i="22"/>
  <c r="AD25" i="22"/>
  <c r="AA25" i="22"/>
  <c r="W25" i="22"/>
  <c r="U25" i="22"/>
  <c r="P25" i="22"/>
  <c r="M25" i="22"/>
  <c r="F25" i="22"/>
  <c r="AK24" i="22"/>
  <c r="AG24" i="22"/>
  <c r="AD24" i="22"/>
  <c r="AA24" i="22"/>
  <c r="W24" i="22"/>
  <c r="U24" i="22"/>
  <c r="P24" i="22"/>
  <c r="M24" i="22"/>
  <c r="F24" i="22"/>
  <c r="AK23" i="22"/>
  <c r="AG23" i="22"/>
  <c r="AD23" i="22"/>
  <c r="AA23" i="22"/>
  <c r="W23" i="22"/>
  <c r="U23" i="22"/>
  <c r="P23" i="22"/>
  <c r="M23" i="22"/>
  <c r="F23" i="22"/>
  <c r="AK22" i="22"/>
  <c r="AG22" i="22"/>
  <c r="AD22" i="22"/>
  <c r="AA22" i="22"/>
  <c r="W22" i="22"/>
  <c r="U22" i="22"/>
  <c r="P22" i="22"/>
  <c r="M22" i="22"/>
  <c r="F22" i="22"/>
  <c r="AK21" i="22"/>
  <c r="AG21" i="22"/>
  <c r="AD21" i="22"/>
  <c r="AA21" i="22"/>
  <c r="W21" i="22"/>
  <c r="U21" i="22"/>
  <c r="P21" i="22"/>
  <c r="M21" i="22"/>
  <c r="F21" i="22"/>
  <c r="AK20" i="22"/>
  <c r="AG20" i="22"/>
  <c r="AD20" i="22"/>
  <c r="AA20" i="22"/>
  <c r="W20" i="22"/>
  <c r="U20" i="22"/>
  <c r="P20" i="22"/>
  <c r="M20" i="22"/>
  <c r="F20" i="22"/>
  <c r="AK19" i="22"/>
  <c r="AG19" i="22"/>
  <c r="AD19" i="22"/>
  <c r="AA19" i="22"/>
  <c r="W19" i="22"/>
  <c r="U19" i="22"/>
  <c r="P19" i="22"/>
  <c r="M19" i="22"/>
  <c r="F19" i="22"/>
  <c r="AK18" i="22"/>
  <c r="AG18" i="22"/>
  <c r="AD18" i="22"/>
  <c r="AA18" i="22"/>
  <c r="W18" i="22"/>
  <c r="U18" i="22"/>
  <c r="P18" i="22"/>
  <c r="M18" i="22"/>
  <c r="F18" i="22"/>
  <c r="AK17" i="22"/>
  <c r="AG17" i="22"/>
  <c r="AD17" i="22"/>
  <c r="AA17" i="22"/>
  <c r="W17" i="22"/>
  <c r="U17" i="22"/>
  <c r="P17" i="22"/>
  <c r="M17" i="22"/>
  <c r="F17" i="22"/>
  <c r="AK16" i="22"/>
  <c r="AG16" i="22"/>
  <c r="AD16" i="22"/>
  <c r="AA16" i="22"/>
  <c r="W16" i="22"/>
  <c r="U16" i="22"/>
  <c r="P16" i="22"/>
  <c r="M16" i="22"/>
  <c r="F16" i="22"/>
  <c r="AK15" i="22"/>
  <c r="AG15" i="22"/>
  <c r="AD15" i="22"/>
  <c r="AA15" i="22"/>
  <c r="W15" i="22"/>
  <c r="U15" i="22"/>
  <c r="P15" i="22"/>
  <c r="M15" i="22"/>
  <c r="F15" i="22"/>
  <c r="AK14" i="22"/>
  <c r="AG14" i="22"/>
  <c r="AD14" i="22"/>
  <c r="AA14" i="22"/>
  <c r="W14" i="22"/>
  <c r="U14" i="22"/>
  <c r="P14" i="22"/>
  <c r="M14" i="22"/>
  <c r="F14" i="22"/>
  <c r="AK13" i="22"/>
  <c r="AG13" i="22"/>
  <c r="AD13" i="22"/>
  <c r="AA13" i="22"/>
  <c r="W13" i="22"/>
  <c r="U13" i="22"/>
  <c r="P13" i="22"/>
  <c r="M13" i="22"/>
  <c r="F13" i="22"/>
  <c r="AK12" i="22"/>
  <c r="AG12" i="22"/>
  <c r="AD12" i="22"/>
  <c r="AA12" i="22"/>
  <c r="W12" i="22"/>
  <c r="U12" i="22"/>
  <c r="P12" i="22"/>
  <c r="M12" i="22"/>
  <c r="F12" i="22"/>
  <c r="AK11" i="22"/>
  <c r="AG11" i="22"/>
  <c r="AD11" i="22"/>
  <c r="AA11" i="22"/>
  <c r="W11" i="22"/>
  <c r="U11" i="22"/>
  <c r="P11" i="22"/>
  <c r="AK10" i="22"/>
  <c r="AG10" i="22"/>
  <c r="AD10" i="22"/>
  <c r="W10" i="22"/>
  <c r="U10" i="22"/>
</calcChain>
</file>

<file path=xl/sharedStrings.xml><?xml version="1.0" encoding="utf-8"?>
<sst xmlns="http://schemas.openxmlformats.org/spreadsheetml/2006/main" count="556" uniqueCount="371">
  <si>
    <t>Year</t>
  </si>
  <si>
    <t>Name of the Service Provider</t>
  </si>
  <si>
    <t>≥ 99%</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</si>
  <si>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</si>
  <si>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</si>
  <si>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</si>
  <si>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</si>
  <si>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</si>
  <si>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</si>
  <si>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</si>
  <si>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</si>
  <si>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</si>
  <si>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</si>
  <si>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</si>
  <si>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</si>
  <si>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</si>
  <si>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</si>
  <si>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</si>
  <si>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</si>
  <si>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</si>
  <si>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</si>
  <si>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</si>
  <si>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</si>
  <si>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</si>
  <si>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</si>
  <si>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</si>
  <si>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</si>
  <si>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</si>
  <si>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</si>
  <si>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</si>
  <si>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</si>
  <si>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</si>
  <si>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</si>
  <si>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</si>
  <si>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</si>
  <si>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Tamil Nadu</t>
  </si>
  <si>
    <t>UPE</t>
  </si>
  <si>
    <t>UPW</t>
  </si>
  <si>
    <t>LSA</t>
  </si>
  <si>
    <t>March</t>
  </si>
  <si>
    <t>June</t>
  </si>
  <si>
    <t>September</t>
  </si>
  <si>
    <t>December</t>
  </si>
  <si>
    <t>Details of exclusions, if any (Please mention date and time along with reason, the performance of which is excluded from overall performance)</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</si>
  <si>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</si>
  <si>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</si>
  <si>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</si>
  <si>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</si>
  <si>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</si>
  <si>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</si>
  <si>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</si>
  <si>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</si>
  <si>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</si>
  <si>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</si>
  <si>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</si>
  <si>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</si>
  <si>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</si>
  <si>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</si>
  <si>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</si>
  <si>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</si>
  <si>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</si>
  <si>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</si>
  <si>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</si>
  <si>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</si>
  <si>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</si>
  <si>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</si>
  <si>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</si>
  <si>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</si>
  <si>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</si>
  <si>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</si>
  <si>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</si>
  <si>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</si>
  <si>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</si>
  <si>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</si>
  <si>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</si>
  <si>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</si>
  <si>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</si>
  <si>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</si>
  <si>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Fault Repair</t>
  </si>
  <si>
    <t>Service Provisioning</t>
  </si>
  <si>
    <t>Total no. of faults reported</t>
  </si>
  <si>
    <t xml:space="preserve">Benchmark  </t>
  </si>
  <si>
    <t>Latency</t>
  </si>
  <si>
    <t>Packet Drop Rate</t>
  </si>
  <si>
    <t>Percentile value of measured test samples for which download and upload speed is ≥ offered typical download and upload speed in tariff offerings</t>
  </si>
  <si>
    <t>Maximum Bandwidth utilization of any Customer serving node to ISP Gateway Node [Intra-network] or Internet Exchange Point Link(s)</t>
  </si>
  <si>
    <t>Jitter</t>
  </si>
  <si>
    <t>≤ 50 msec</t>
  </si>
  <si>
    <t>≤ 1%</t>
  </si>
  <si>
    <t>90th percentile</t>
  </si>
  <si>
    <t xml:space="preserve">≤ 80% </t>
  </si>
  <si>
    <t>≤ 40ms</t>
  </si>
  <si>
    <t>Performance Monitoring Report for Broadband (Wireline) Service</t>
  </si>
  <si>
    <t>Broadband Service Performance</t>
  </si>
  <si>
    <t>Querter</t>
  </si>
  <si>
    <t>Number of Subscribers at the end of reporting period</t>
  </si>
  <si>
    <t>Total number of connections for which demand note paid by the customer</t>
  </si>
  <si>
    <t>Total number of connections provisioned after 7 working days of payment of demand note</t>
  </si>
  <si>
    <t>-</t>
  </si>
  <si>
    <t>All India</t>
  </si>
  <si>
    <t>Service area code</t>
  </si>
  <si>
    <t>Report for the Quarter ending</t>
  </si>
  <si>
    <t>Reliance Jio Infocomm Ltd</t>
  </si>
  <si>
    <t>Bharti Airtel Ltd.</t>
  </si>
  <si>
    <t>Bharat Sanchar Nigam Ltd.</t>
  </si>
  <si>
    <t>Atria Convergence Technologies Ltd.</t>
  </si>
  <si>
    <t>ONEOTT iNTERTAINMENT LTD</t>
  </si>
  <si>
    <t>Kerala Vision Broad Band Ltd.</t>
  </si>
  <si>
    <t>Hathway Cable &amp; Datacom Pvt. Ltd.</t>
  </si>
  <si>
    <t>Excitel Broadband Private Limited</t>
  </si>
  <si>
    <t>GTPL Broadband Pvt. Ltd.</t>
  </si>
  <si>
    <t>Netplus Broadband Services Pvt. Ltd</t>
  </si>
  <si>
    <t>You Broadband India Ltd.</t>
  </si>
  <si>
    <t>RailTel Corporation of India Ltd.</t>
  </si>
  <si>
    <t>Alliance Broadband Services Pvt. Ltd.</t>
  </si>
  <si>
    <t>Andhra Pradesh State Fiber Net Limited</t>
  </si>
  <si>
    <t>Tata Play Broadband Private Limited (formerly Tata Sky Broadband Pvt.Ltd.)</t>
  </si>
  <si>
    <t>Asianet Satellite Communications Ltd.</t>
  </si>
  <si>
    <t>Mahanagar Telephone Nigam Ltd.</t>
  </si>
  <si>
    <t>Bluelotus Support Services Pvt.Ltd. (formerly Limras Eronet Broadband Service Pvt Ltd)</t>
  </si>
  <si>
    <t>Pioneer Elabs Limited</t>
  </si>
  <si>
    <t>Quadrant Televentures Ltd.</t>
  </si>
  <si>
    <t>Tikona Infinet Ltd.</t>
  </si>
  <si>
    <t>ANI Broadband Service Pvt. Ltd.</t>
  </si>
  <si>
    <t>Antariksh Softtech Pvt. Ltd.</t>
  </si>
  <si>
    <t>Indinet Service Pvt. Ltd</t>
  </si>
  <si>
    <t>SITI Broadband Services Pvt. Ltd.</t>
  </si>
  <si>
    <t>Excell Media Pvt. Ltd.</t>
  </si>
  <si>
    <t>Wish Net Pvt. Ltd.</t>
  </si>
  <si>
    <t>GTPL KCBPL Broadband Private Limited</t>
  </si>
  <si>
    <t>Airnet Cable and Datacom Pvt.Ltd.</t>
  </si>
  <si>
    <t>Vortex Netsol Pvt. Ltd.</t>
  </si>
  <si>
    <t>Five Network Solution (India) Ltd.</t>
  </si>
  <si>
    <t>Intech Online Pvt. Ltd.</t>
  </si>
  <si>
    <t>Fusionnet Web Services Pvt. Ltd.</t>
  </si>
  <si>
    <t>Thamizhaga Internet Communications Pvt Ltd.</t>
  </si>
  <si>
    <t>Microscan Infocommtech Private Limited</t>
  </si>
  <si>
    <t>Extranet Supports Pvt. Ltd. (earlier Dwan Supports Pvt. Ltd.)</t>
  </si>
  <si>
    <t>Ishan Netsol Pvt Ltd</t>
  </si>
  <si>
    <t>K NET Solutions Private Limited</t>
  </si>
  <si>
    <t>DEN Broadband Limited</t>
  </si>
  <si>
    <t>Multicraft Digital Technologies Private Limited</t>
  </si>
  <si>
    <t>Aerpace Communications Pvt. Ltd.</t>
  </si>
  <si>
    <t>ADN Broadband Pvt. Ltd.</t>
  </si>
  <si>
    <t>Radinet Info Solutions Pvt Ltd</t>
  </si>
  <si>
    <t>Snet Networks Pvt. Ltd.</t>
  </si>
  <si>
    <t>DNA Infotel Pvt Ltd</t>
  </si>
  <si>
    <t>Instanet Technologies Pvt. Ltd.</t>
  </si>
  <si>
    <t>Meghbela Cable &amp; Broadband Services (P) Ltd</t>
  </si>
  <si>
    <t>Gazon Communications India Limited</t>
  </si>
  <si>
    <t>Ethernet Xpress(I) Pvt. Ltd.</t>
  </si>
  <si>
    <t>Nuron Networks India Pvt. Ltd.</t>
  </si>
  <si>
    <t>Wave Fiber Pvt. Ltd. (Formerly Coastal Broadband and Online Services Pvt. Ltd.)</t>
  </si>
  <si>
    <t>Readylink Internet Services Limited</t>
  </si>
  <si>
    <t>Juweriyah Networks Private Limited</t>
  </si>
  <si>
    <t>Infocus Networks Pvt. Ltd.</t>
  </si>
  <si>
    <t>Shree Omkar Infocom Pvt. Ltd.</t>
  </si>
  <si>
    <t>Navkar Supertech Pvt. Ltd.</t>
  </si>
  <si>
    <t>Digital Network Associates Pvt. Ltd.</t>
  </si>
  <si>
    <t>Tata Teleservices(Maharashtra) Ltd.</t>
  </si>
  <si>
    <t>Tachyon Communications Private Limited</t>
  </si>
  <si>
    <t>Vortex Infocom Pvt. Ltd.</t>
  </si>
  <si>
    <t>Deshkal Network Pvt. Ltd.</t>
  </si>
  <si>
    <t>HYOSEC Solutions Pvt. Ltd.</t>
  </si>
  <si>
    <t>Candor Infosolution Pvt. Ltd.</t>
  </si>
  <si>
    <t>Spiderlink Networks Pvt. Ltd.</t>
  </si>
  <si>
    <t>D-ATUM Vilcom Pvt. Ltd.</t>
  </si>
  <si>
    <t>Airfiber Networks Pvt. Ltd.</t>
  </si>
  <si>
    <t>Tata Teleservices Limited</t>
  </si>
  <si>
    <t>Kings Broadband Pvt. Ltd</t>
  </si>
  <si>
    <t>Sristi Sanchar Webnet Limited</t>
  </si>
  <si>
    <t>Shyam Spectra Private Limited</t>
  </si>
  <si>
    <t>Honeycomb Telnet Private Limited</t>
  </si>
  <si>
    <t>Genstar Network Solutions Pvt. Ltd.</t>
  </si>
  <si>
    <t>Honesty Net Solutions (I) Pvt Ltd</t>
  </si>
  <si>
    <t>Sikka Broadband(P) Ltd.</t>
  </si>
  <si>
    <t>Fibervalley Communications Pvt. Ltd.</t>
  </si>
  <si>
    <t>RI Networks Pvt Ltd</t>
  </si>
  <si>
    <t>Sri Sai Communication And Internet Pvt.Ltd.</t>
  </si>
  <si>
    <t>Quest Consultancy Pvt. Ltd.</t>
  </si>
  <si>
    <t>Five Internet Solutions Pvt. Ltd.</t>
  </si>
  <si>
    <t>Weebo Networks Pvt Ltd.</t>
  </si>
  <si>
    <t>Paradise Telecom Pvt. Ltd.</t>
  </si>
  <si>
    <t>Yashash Cable Network Pvt Ltd</t>
  </si>
  <si>
    <t>Rajesh Digital &amp; Datacom Pvt. Ltd.</t>
  </si>
  <si>
    <t>Pacenet Meghbela Broadband Pvt. Ltd.</t>
  </si>
  <si>
    <t>AT Broadband Pvt. Ltd.</t>
  </si>
  <si>
    <t>Five Net Service Provider Pvt. Ltd.</t>
  </si>
  <si>
    <t>Wan and Lan Internet Pvt. Ltd.</t>
  </si>
  <si>
    <t>DL GTPL Broadband Pvt. Ltd.</t>
  </si>
  <si>
    <t>ESTO BROADBAND Pvt. Ltd.</t>
  </si>
  <si>
    <t>City Online Services Ltd</t>
  </si>
  <si>
    <t>SDH Network Pvt. Ltd.</t>
  </si>
  <si>
    <t>Vijaylakshmi Net Services Pvt.Ltd.</t>
  </si>
  <si>
    <t>Specific Net Pvt. Ltd</t>
  </si>
  <si>
    <t>Apple Broadband Services Pvt. Ltd.</t>
  </si>
  <si>
    <t>R.G. Technosolutions Pvt. Ltd.</t>
  </si>
  <si>
    <t>Net 9 Fibernet Pvt. Ltd. (formerly Net 9 Online Hathway Pvt. Ltd.)</t>
  </si>
  <si>
    <t>Angel Air Network Solutions Pvt. Ltd.</t>
  </si>
  <si>
    <t>Siliguri Internet &amp; Cable TV Pvt. Ltd.</t>
  </si>
  <si>
    <t>Vainavi Industries Ltd.</t>
  </si>
  <si>
    <t>ISP</t>
  </si>
  <si>
    <t>No. of faults repaired after three working days</t>
  </si>
  <si>
    <t>No. of subscribers, to whom rent rebate/ validity extension provided</t>
  </si>
  <si>
    <t>Customer Service</t>
  </si>
  <si>
    <t>Number of total billing and charging complaints reported</t>
  </si>
  <si>
    <t>Total number of call attempts on call centre / customer care</t>
  </si>
  <si>
    <t>Number of calls connected to call centre / customer care</t>
  </si>
  <si>
    <t>Number of subscribers requested to connect to the operator</t>
  </si>
  <si>
    <t>Number of calls answered by the operator within 90 seconds</t>
  </si>
  <si>
    <t>Number of deposits not refunded within 45 days</t>
  </si>
  <si>
    <t>Category of License or Authorisation</t>
  </si>
  <si>
    <t>Cat-A</t>
  </si>
  <si>
    <t>Cat-B</t>
  </si>
  <si>
    <t>Cat-C</t>
  </si>
  <si>
    <t>S No</t>
  </si>
  <si>
    <t>Number of Active Subscribers as on last day of the reporting period</t>
  </si>
  <si>
    <t>Offered typical download speed (In Mbps)</t>
  </si>
  <si>
    <t>Offered typical upload speed (In Mbps)</t>
  </si>
  <si>
    <t>If tariff offering is a part of Group for testing, then mention Group number (1, 2, 3...) for each such different group</t>
  </si>
  <si>
    <t>90th percentile value of download speed measured in test samples (In Mbps)</t>
  </si>
  <si>
    <t>90th percentile value of upload speed measured in test samples (In Mbps)</t>
  </si>
  <si>
    <t>Refer Sheet 'DU_Speed'</t>
  </si>
  <si>
    <t>Quadrant Televentures Ltd</t>
  </si>
  <si>
    <t>Max Basic 409 30 Mb</t>
  </si>
  <si>
    <t>Max Pro 579 30Mb</t>
  </si>
  <si>
    <t>Max Basic 459 40 Mb</t>
  </si>
  <si>
    <t>Max Basic 509 60 Mb</t>
  </si>
  <si>
    <t>Max Basic 529 60 Mb</t>
  </si>
  <si>
    <t>Max Plus 629 60 Mb</t>
  </si>
  <si>
    <t>Max Pro 679 60 Mb</t>
  </si>
  <si>
    <t>Max Basic 559 60 Mb</t>
  </si>
  <si>
    <t>Max Basic 609 100 Mb</t>
  </si>
  <si>
    <t>Max Plus 729 100 Mb</t>
  </si>
  <si>
    <t>Max Pro 779 100 Mb</t>
  </si>
  <si>
    <t>Max Basic 709 150 Mb</t>
  </si>
  <si>
    <t>Max Plus 829 150 Mb</t>
  </si>
  <si>
    <t>Max Pro 879 150 Mb</t>
  </si>
  <si>
    <t>Max Basic 809 200 Mb</t>
  </si>
  <si>
    <t>Max Prime 1179 200 Mb</t>
  </si>
  <si>
    <t>Max Pro 979 200 Mb</t>
  </si>
  <si>
    <t>Sonic Prime 1499 300 Mb</t>
  </si>
  <si>
    <t>Pb</t>
  </si>
  <si>
    <t>Service
Area
code</t>
  </si>
  <si>
    <t>Name of Tariff
offerings</t>
  </si>
  <si>
    <t>UL 218 2 MB</t>
  </si>
  <si>
    <t>UL 199 4MBPS</t>
  </si>
  <si>
    <t>Platinum 339 4MB</t>
  </si>
  <si>
    <t>UL 268 4 MB</t>
  </si>
  <si>
    <t>UL 318 4 MB</t>
  </si>
  <si>
    <t>Speedy 399 4Mbps</t>
  </si>
  <si>
    <t>ULD 4Mbps 499</t>
  </si>
  <si>
    <t>UL 249 4Mbps</t>
  </si>
  <si>
    <t>UL 299 4Mbps</t>
  </si>
  <si>
    <t>UL 199 5MBPS</t>
  </si>
  <si>
    <t>ULD 5Mbps 599</t>
  </si>
  <si>
    <t>UL 218 5 MB</t>
  </si>
  <si>
    <t>UL 318 5 MB</t>
  </si>
  <si>
    <t>Speedy 399 5Mbps</t>
  </si>
  <si>
    <t>Speedy 699 5Mbps</t>
  </si>
  <si>
    <t>UL 299 5Mbps</t>
  </si>
  <si>
    <t>ULD 5Mbps 499</t>
  </si>
  <si>
    <t>UL 199 8MBPS</t>
  </si>
  <si>
    <t>ULD 8Mbps 599</t>
  </si>
  <si>
    <t>UL 318 8 MB</t>
  </si>
  <si>
    <t>UL 218 8 MB</t>
  </si>
  <si>
    <t>UL 268 8 MB</t>
  </si>
  <si>
    <t>Speedy 399 8Mbps</t>
  </si>
  <si>
    <t>ULD 8Mbps 499</t>
  </si>
  <si>
    <t>UL 249 8Mbps</t>
  </si>
  <si>
    <t>UL 299 8Mbps</t>
  </si>
  <si>
    <t>Vector 218 16 Mb</t>
  </si>
  <si>
    <t>VDSL 318 16 Mbps</t>
  </si>
  <si>
    <t>VDSL 299 16 Mbps</t>
  </si>
  <si>
    <t>Vector 199 16 Mb</t>
  </si>
  <si>
    <t>Vector 399 16Mb</t>
  </si>
  <si>
    <t>Vector N 499 16 Mbps</t>
  </si>
  <si>
    <t>Zip 299 20Mb</t>
  </si>
  <si>
    <t>VDSL 318 24 Mbps</t>
  </si>
  <si>
    <t>VDSL 299 24 Mbps</t>
  </si>
  <si>
    <t>Vector N 499 24 Mbps</t>
  </si>
  <si>
    <t>Zip 349 25Mb</t>
  </si>
  <si>
    <t>Bolt 399 30Mb</t>
  </si>
  <si>
    <t>OTT Play 519 30 Mb</t>
  </si>
  <si>
    <t>Bolt 399 30Mb N</t>
  </si>
  <si>
    <t>OTT 418 35 Mbps</t>
  </si>
  <si>
    <t>WING_449_40_MB</t>
  </si>
  <si>
    <t>OTT 468 40 Mbps</t>
  </si>
  <si>
    <t>Zip 529 40Mb</t>
  </si>
  <si>
    <t>Zip 509 40Mb</t>
  </si>
  <si>
    <t>Zip 499 40Mb</t>
  </si>
  <si>
    <t>Zip 549 40Mb</t>
  </si>
  <si>
    <t>Wing 499 50 Mb</t>
  </si>
  <si>
    <t>Adv Pack 499</t>
  </si>
  <si>
    <t>Fiber H 599</t>
  </si>
  <si>
    <t>Fiber H 649</t>
  </si>
  <si>
    <t>FTTX 549</t>
  </si>
  <si>
    <t>FTTX 699</t>
  </si>
  <si>
    <t>Wing 509 50 Mb</t>
  </si>
  <si>
    <t>Wing 529 50 Mb</t>
  </si>
  <si>
    <t>OTT 518 50 Mbps</t>
  </si>
  <si>
    <t>OTT 618 UL 50 Mb</t>
  </si>
  <si>
    <t>OTT 618 50 Mbps</t>
  </si>
  <si>
    <t>Wing OTT 699 50Mb</t>
  </si>
  <si>
    <t>Super 525 50Mb</t>
  </si>
  <si>
    <t>Zip 599 50Mb</t>
  </si>
  <si>
    <t>Hotstar Pack 699 50Mb</t>
  </si>
  <si>
    <t>Zip 509 50 Mb</t>
  </si>
  <si>
    <t>Wing OTT 509 50 Mb</t>
  </si>
  <si>
    <t>Wing 499 60 Mb</t>
  </si>
  <si>
    <t>OTT 518 60 Mbps</t>
  </si>
  <si>
    <t>OTT 618 60 Mbps</t>
  </si>
  <si>
    <t>OTT Play 619 60 Mb</t>
  </si>
  <si>
    <t>Super 560 60Mb</t>
  </si>
  <si>
    <t>Watcho 619 60 Mb</t>
  </si>
  <si>
    <t>Zip 599 60Mb</t>
  </si>
  <si>
    <t>Wing 599 75 Mb N</t>
  </si>
  <si>
    <t>Wing 599 75Mb</t>
  </si>
  <si>
    <t>Rapid 649 75 Mb</t>
  </si>
  <si>
    <t>Zip 609 75Mb</t>
  </si>
  <si>
    <t>Zip 599 75MB</t>
  </si>
  <si>
    <t>Super 599 80Mb</t>
  </si>
  <si>
    <t>Zip 629 80 Mb</t>
  </si>
  <si>
    <t>Adv Pack 599</t>
  </si>
  <si>
    <t>Wing 699 100Mb</t>
  </si>
  <si>
    <t>OTT 618 100 Mbps</t>
  </si>
  <si>
    <t>OTT Pack 901</t>
  </si>
  <si>
    <t>OTT Play 719 100 Mb</t>
  </si>
  <si>
    <t>Wing OTT 999 100Mb</t>
  </si>
  <si>
    <t>Wing Prime 899 100 Mb</t>
  </si>
  <si>
    <t>RAPID_OTT_999_100MBPS</t>
  </si>
  <si>
    <t>RAPID_699_100MBPS</t>
  </si>
  <si>
    <t>Thapar 493</t>
  </si>
  <si>
    <t>Watcho 719 100 Mb</t>
  </si>
  <si>
    <t>UL 1299 Safe</t>
  </si>
  <si>
    <t>UL 799 Safe</t>
  </si>
  <si>
    <t>UL 999 Safe 1</t>
  </si>
  <si>
    <t>UL 999 Safe 2</t>
  </si>
  <si>
    <t>UL 1499</t>
  </si>
  <si>
    <t>Zip 699 100Mb</t>
  </si>
  <si>
    <t>Zip 799 100Mb</t>
  </si>
  <si>
    <t>Zip 999 100Mb</t>
  </si>
  <si>
    <t>Zip N 1299 100Mb</t>
  </si>
  <si>
    <t>Zip N 599 100 Mb</t>
  </si>
  <si>
    <t>Zip 999 New 100 Mb</t>
  </si>
  <si>
    <t>Zip 599 100 Mb</t>
  </si>
  <si>
    <t>Super 675 110Mb</t>
  </si>
  <si>
    <t>Adv Pack 699</t>
  </si>
  <si>
    <t>Wing 799 125Mb</t>
  </si>
  <si>
    <t>Wing OTT 999 125Mb</t>
  </si>
  <si>
    <t>Wing OTT 1099 125Mb</t>
  </si>
  <si>
    <t>Zip 799 125MB</t>
  </si>
  <si>
    <t>Super 750 130Mb</t>
  </si>
  <si>
    <t>OTT 718 150 Mbps</t>
  </si>
  <si>
    <t>OTT Play 819 150 Mb</t>
  </si>
  <si>
    <t>Wing OTT 899 150 Mb</t>
  </si>
  <si>
    <t>Wing Prime 999 150 Mb</t>
  </si>
  <si>
    <t>OTT 818 150 Mbps</t>
  </si>
  <si>
    <t>Max Prime 1079 150 Mb</t>
  </si>
  <si>
    <t>Zip 699 150 Mb</t>
  </si>
  <si>
    <t>Wing OTT 999 200 Mb</t>
  </si>
  <si>
    <t>OTT Play 919 200 Mb</t>
  </si>
  <si>
    <t>Wing Prime 1099 200 Mb</t>
  </si>
  <si>
    <t>RAPID_999_200_MB</t>
  </si>
  <si>
    <t>OTT 818 200 Mbps</t>
  </si>
  <si>
    <t>Watcho 919 200 Mb</t>
  </si>
  <si>
    <t>Max Plus 929 200 Mb</t>
  </si>
  <si>
    <t>Zip 799 200 Mb</t>
  </si>
  <si>
    <t>Zip 1099 300 Mb</t>
  </si>
  <si>
    <t>16 msec</t>
  </si>
  <si>
    <t>8ms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</si>
</sst>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b/>
      <sz val="11"/>
      <color theme="1"/>
      <name val="Aptos Narrow"/>
      <family val="2"/>
      <scheme val="minor"/>
    </font>
    <font>
      <b/>
      <sz val="10"/>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0"/>
      <color rgb="FF000000"/>
      <name val="Aptos Narrow"/>
      <family val="2"/>
      <scheme val="minor"/>
    </font>
    <font>
      <b/>
      <sz val="16"/>
      <color rgb="FF0000FF"/>
      <name val="Aptos Narrow"/>
      <family val="2"/>
      <scheme val="minor"/>
    </font>
    <font>
      <sz val="14"/>
      <color theme="1"/>
      <name val="Aptos Narrow"/>
      <family val="2"/>
      <scheme val="minor"/>
    </font>
    <font>
      <sz val="11"/>
      <color rgb="FF000000"/>
      <name val="Aptos Narrow"/>
      <family val="2"/>
      <scheme val="minor"/>
    </font>
    <font>
      <b/>
      <sz val="14"/>
      <color theme="1"/>
      <name val="Aptos Narrow"/>
      <family val="2"/>
      <scheme val="minor"/>
    </font>
    <font>
      <b/>
      <sz val="11"/>
      <color rgb="FF000000"/>
      <name val="Aptos Narrow"/>
      <family val="2"/>
      <scheme val="minor"/>
    </font>
    <font>
      <sz val="11"/>
      <name val="Aptos Narrow"/>
      <family val="2"/>
      <scheme val="minor"/>
    </font>
    <font>
      <b/>
      <sz val="10"/>
      <name val="Aptos Narrow"/>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BE2D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9" fontId="4" fillId="0" borderId="0" applyFont="0" applyFill="0" applyBorder="0" applyAlignment="0" applyProtection="0"/>
    <xf numFmtId="0" fontId="7" fillId="0" borderId="0"/>
  </cellStyleXfs>
  <cellXfs count="70">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5" fillId="0" borderId="1" xfId="0" applyFont="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0" fontId="5" fillId="0" borderId="1" xfId="0" applyFont="1" applyBorder="1" applyProtection="1">
      <protection locked="0"/>
    </xf>
    <xf numFmtId="0" fontId="6" fillId="2" borderId="1" xfId="0" applyFont="1" applyFill="1" applyBorder="1" applyAlignment="1" applyProtection="1">
      <alignment horizontal="center"/>
      <protection locked="0"/>
    </xf>
    <xf numFmtId="2" fontId="0" fillId="7" borderId="1" xfId="1" applyNumberFormat="1" applyFont="1" applyFill="1" applyBorder="1" applyAlignment="1">
      <alignment horizontal="center" vertical="center"/>
    </xf>
    <xf numFmtId="2" fontId="0" fillId="8" borderId="1" xfId="0" applyNumberFormat="1" applyFill="1" applyBorder="1" applyAlignment="1">
      <alignment horizontal="center" vertical="center"/>
    </xf>
    <xf numFmtId="2" fontId="0" fillId="8" borderId="1" xfId="1" applyNumberFormat="1" applyFont="1" applyFill="1" applyBorder="1" applyAlignment="1">
      <alignment horizontal="center" vertical="center"/>
    </xf>
    <xf numFmtId="3" fontId="0" fillId="8" borderId="1" xfId="1" applyNumberFormat="1" applyFont="1" applyFill="1" applyBorder="1" applyAlignment="1">
      <alignment horizontal="center" vertical="center"/>
    </xf>
    <xf numFmtId="2" fontId="0" fillId="7" borderId="1" xfId="0" applyNumberForma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0" fillId="0" borderId="1" xfId="0" applyNumberFormat="1" applyBorder="1" applyAlignment="1">
      <alignment horizontal="center" vertical="center"/>
    </xf>
    <xf numFmtId="4" fontId="9" fillId="7" borderId="1" xfId="0" applyNumberFormat="1" applyFont="1" applyFill="1" applyBorder="1" applyAlignment="1">
      <alignment horizontal="center" vertical="center"/>
    </xf>
    <xf numFmtId="0" fontId="5" fillId="0" borderId="10" xfId="0" applyFont="1" applyBorder="1" applyProtection="1">
      <protection locked="0"/>
    </xf>
    <xf numFmtId="3" fontId="1" fillId="8" borderId="1" xfId="1" applyNumberFormat="1" applyFont="1" applyFill="1" applyBorder="1" applyAlignment="1">
      <alignment horizontal="center" vertical="center"/>
    </xf>
    <xf numFmtId="3" fontId="1" fillId="8" borderId="11" xfId="1" applyNumberFormat="1" applyFont="1" applyFill="1" applyBorder="1" applyAlignment="1">
      <alignment horizontal="center" vertical="center"/>
    </xf>
    <xf numFmtId="0" fontId="10"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5" borderId="11" xfId="0" applyFont="1" applyFill="1" applyBorder="1" applyAlignment="1">
      <alignment horizontal="center" vertical="center" wrapText="1"/>
    </xf>
    <xf numFmtId="0" fontId="1" fillId="0" borderId="0" xfId="0" applyFont="1" applyAlignment="1">
      <alignment horizontal="center"/>
    </xf>
    <xf numFmtId="2" fontId="1" fillId="7" borderId="1" xfId="0" applyNumberFormat="1" applyFont="1" applyFill="1" applyBorder="1" applyAlignment="1">
      <alignment horizontal="center" vertical="center"/>
    </xf>
    <xf numFmtId="4" fontId="11" fillId="7" borderId="1" xfId="0" applyNumberFormat="1" applyFont="1" applyFill="1" applyBorder="1" applyAlignment="1">
      <alignment horizontal="center" vertical="center"/>
    </xf>
    <xf numFmtId="2" fontId="1" fillId="0" borderId="2" xfId="0" applyNumberFormat="1" applyFont="1" applyBorder="1" applyAlignment="1">
      <alignment horizontal="center" vertical="center"/>
    </xf>
    <xf numFmtId="2" fontId="1" fillId="7" borderId="1" xfId="1" applyNumberFormat="1" applyFont="1" applyFill="1" applyBorder="1" applyAlignment="1">
      <alignment horizontal="center" vertical="center"/>
    </xf>
    <xf numFmtId="4" fontId="1" fillId="8" borderId="11" xfId="1" applyNumberFormat="1" applyFont="1" applyFill="1" applyBorder="1" applyAlignment="1">
      <alignment horizontal="center" vertical="center"/>
    </xf>
    <xf numFmtId="9" fontId="1" fillId="0" borderId="1" xfId="1" applyFont="1" applyBorder="1" applyAlignment="1">
      <alignment horizontal="center" vertical="center"/>
    </xf>
    <xf numFmtId="1" fontId="1" fillId="8" borderId="1" xfId="1" applyNumberFormat="1" applyFont="1" applyFill="1" applyBorder="1" applyAlignment="1">
      <alignment horizontal="center" vertical="center"/>
    </xf>
    <xf numFmtId="164" fontId="0" fillId="8" borderId="12" xfId="1" applyNumberFormat="1" applyFont="1" applyFill="1" applyBorder="1" applyAlignment="1">
      <alignment horizontal="center" vertical="center"/>
    </xf>
    <xf numFmtId="4" fontId="1" fillId="0" borderId="0" xfId="0" applyNumberFormat="1" applyFont="1" applyAlignment="1">
      <alignment horizontal="center"/>
    </xf>
    <xf numFmtId="0" fontId="12" fillId="10" borderId="1" xfId="0" applyFont="1" applyFill="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xf>
    <xf numFmtId="0" fontId="12" fillId="10" borderId="2" xfId="0" applyFont="1" applyFill="1" applyBorder="1" applyAlignment="1">
      <alignment vertical="center" wrapText="1"/>
    </xf>
    <xf numFmtId="2" fontId="0" fillId="0" borderId="1" xfId="1" applyNumberFormat="1" applyFont="1" applyFill="1" applyBorder="1" applyAlignment="1">
      <alignment horizontal="center" vertical="center"/>
    </xf>
    <xf numFmtId="4" fontId="1" fillId="0" borderId="11" xfId="1" applyNumberFormat="1" applyFont="1" applyFill="1" applyBorder="1" applyAlignment="1">
      <alignment horizontal="center" vertical="center"/>
    </xf>
    <xf numFmtId="2" fontId="13" fillId="7" borderId="1" xfId="0" applyNumberFormat="1" applyFont="1" applyFill="1" applyBorder="1" applyAlignment="1">
      <alignment horizontal="center" vertical="center"/>
    </xf>
    <xf numFmtId="0" fontId="14"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2" borderId="1" xfId="0"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0" borderId="0" xfId="0" applyFont="1" applyAlignment="1" applyProtection="1">
      <alignment horizontal="center"/>
      <protection locked="0"/>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1" xfId="0" applyBorder="1" applyAlignment="1">
      <alignment horizontal="center" vertical="center"/>
    </xf>
  </cellXfs>
  <cellStyles count="3">
    <cellStyle name="Normal" xfId="0" builtinId="0"/>
    <cellStyle name="Normal 8" xfId="2" xr:uid="{00000000-0005-0000-0000-00000100000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0"/>
  <sheetViews>
    <sheetView tabSelected="1" view="pageBreakPreview" zoomScale="95" zoomScaleNormal="100" zoomScaleSheetLayoutView="95" workbookViewId="0">
      <selection activeCell="A10" sqref="A10"/>
    </sheetView>
  </sheetViews>
  <sheetFormatPr defaultRowHeight="14.5" x14ac:dyDescent="0.35"/>
  <cols>
    <col min="1" max="1" width="12.453125" customWidth="1"/>
    <col min="2" max="3" width="11.81640625" customWidth="1"/>
    <col min="4" max="6" width="15.7265625" customWidth="1"/>
    <col min="7" max="7" width="12.7265625" customWidth="1"/>
    <col min="8" max="8" width="11.81640625" customWidth="1"/>
    <col min="9" max="9" width="25" bestFit="1" customWidth="1"/>
    <col min="10" max="10" width="22.26953125" customWidth="1"/>
    <col min="11" max="11" width="11.7265625" customWidth="1"/>
    <col min="12" max="12" width="10.7265625" customWidth="1"/>
    <col min="13" max="13" width="11.453125" customWidth="1"/>
    <col min="14" max="18" width="10.7265625" customWidth="1"/>
    <col min="19" max="23" width="10.81640625" customWidth="1"/>
    <col min="24" max="24" width="26.1796875" customWidth="1"/>
    <col min="25" max="27" width="13.26953125" customWidth="1"/>
    <col min="28" max="30" width="13.453125" customWidth="1"/>
    <col min="31" max="33" width="14.26953125" customWidth="1"/>
    <col min="34" max="34" width="13.453125" customWidth="1"/>
    <col min="35" max="35" width="16.26953125" customWidth="1"/>
    <col min="36" max="36" width="13.453125" customWidth="1"/>
    <col min="37" max="37" width="17.26953125" customWidth="1"/>
  </cols>
  <sheetData>
    <row r="1" spans="1:38" ht="21" x14ac:dyDescent="0.5">
      <c r="A1" s="59" t="s">
        <v>92</v>
      </c>
      <c r="B1" s="59"/>
      <c r="C1" s="59"/>
      <c r="D1" s="59"/>
      <c r="E1" s="59"/>
      <c r="F1" s="59"/>
      <c r="G1" s="59"/>
      <c r="H1" s="59"/>
      <c r="I1" s="59"/>
      <c r="J1" s="59"/>
      <c r="K1" s="59"/>
      <c r="L1" s="59"/>
      <c r="M1" s="59"/>
      <c r="N1" s="59"/>
      <c r="O1" s="59"/>
      <c r="P1" s="59"/>
      <c r="Q1" s="59"/>
      <c r="R1" s="59"/>
    </row>
    <row r="2" spans="1:38" ht="16" x14ac:dyDescent="0.4">
      <c r="A2" s="17" t="s">
        <v>1</v>
      </c>
      <c r="B2" s="17"/>
      <c r="C2" s="14"/>
      <c r="D2" s="55" t="s">
        <v>223</v>
      </c>
      <c r="E2" s="55"/>
      <c r="F2" s="55"/>
      <c r="G2" s="16"/>
      <c r="H2" s="16"/>
    </row>
    <row r="3" spans="1:38" ht="16" x14ac:dyDescent="0.4">
      <c r="A3" s="17" t="s">
        <v>211</v>
      </c>
      <c r="B3" s="17"/>
      <c r="C3" s="14"/>
      <c r="D3" s="18" t="s">
        <v>212</v>
      </c>
      <c r="E3" s="16"/>
      <c r="F3" s="16"/>
      <c r="H3" s="16"/>
    </row>
    <row r="4" spans="1:38" ht="16" x14ac:dyDescent="0.4">
      <c r="A4" s="17" t="s">
        <v>101</v>
      </c>
      <c r="B4" s="17"/>
      <c r="C4" s="14"/>
      <c r="D4" s="18" t="s">
        <v>41</v>
      </c>
      <c r="E4" s="14" t="s">
        <v>0</v>
      </c>
      <c r="F4" s="18">
        <v>2025</v>
      </c>
      <c r="G4" s="16"/>
      <c r="H4" s="16"/>
    </row>
    <row r="5" spans="1:38" ht="16" x14ac:dyDescent="0.4">
      <c r="A5" s="28"/>
      <c r="B5" s="15"/>
      <c r="C5" s="15"/>
      <c r="D5" s="15"/>
      <c r="E5" s="15"/>
      <c r="F5" s="15"/>
      <c r="G5" s="16"/>
      <c r="H5" s="16"/>
    </row>
    <row r="6" spans="1:38" ht="22.5" customHeight="1" x14ac:dyDescent="0.35">
      <c r="A6" s="62" t="s">
        <v>100</v>
      </c>
      <c r="B6" s="64" t="s">
        <v>95</v>
      </c>
      <c r="C6" s="65"/>
      <c r="D6" s="68" t="s">
        <v>79</v>
      </c>
      <c r="E6" s="68"/>
      <c r="F6" s="68"/>
      <c r="G6" s="60" t="s">
        <v>93</v>
      </c>
      <c r="H6" s="60"/>
      <c r="I6" s="60"/>
      <c r="J6" s="60"/>
      <c r="K6" s="60"/>
      <c r="L6" s="56" t="s">
        <v>78</v>
      </c>
      <c r="M6" s="57"/>
      <c r="N6" s="57"/>
      <c r="O6" s="57"/>
      <c r="P6" s="57"/>
      <c r="Q6" s="57"/>
      <c r="R6" s="57"/>
      <c r="S6" s="58" t="s">
        <v>204</v>
      </c>
      <c r="T6" s="58"/>
      <c r="U6" s="58"/>
      <c r="V6" s="58"/>
      <c r="W6" s="58"/>
      <c r="X6" s="58"/>
      <c r="Y6" s="58"/>
      <c r="Z6" s="58"/>
      <c r="AA6" s="58"/>
      <c r="AB6" s="58"/>
      <c r="AC6" s="58"/>
      <c r="AD6" s="58"/>
      <c r="AE6" s="58"/>
      <c r="AF6" s="58"/>
      <c r="AG6" s="58"/>
      <c r="AH6" s="58"/>
      <c r="AI6" s="58"/>
      <c r="AJ6" s="58"/>
      <c r="AK6" s="58"/>
    </row>
    <row r="7" spans="1:38" ht="94.9" customHeight="1" x14ac:dyDescent="0.35">
      <c r="A7" s="63"/>
      <c r="B7" s="66"/>
      <c r="C7" s="67"/>
      <c r="D7" s="68" t="s">
        <v>96</v>
      </c>
      <c r="E7" s="68" t="s">
        <v>97</v>
      </c>
      <c r="F7" s="68" t="s">
        <v>71</v>
      </c>
      <c r="G7" s="60" t="s">
        <v>82</v>
      </c>
      <c r="H7" s="60" t="s">
        <v>83</v>
      </c>
      <c r="I7" s="60" t="s">
        <v>84</v>
      </c>
      <c r="J7" s="60" t="s">
        <v>85</v>
      </c>
      <c r="K7" s="60" t="s">
        <v>86</v>
      </c>
      <c r="L7" s="61" t="s">
        <v>80</v>
      </c>
      <c r="M7" s="61" t="s">
        <v>73</v>
      </c>
      <c r="N7" s="61" t="s">
        <v>74</v>
      </c>
      <c r="O7" s="61" t="s">
        <v>202</v>
      </c>
      <c r="P7" s="61" t="s">
        <v>75</v>
      </c>
      <c r="Q7" s="61" t="s">
        <v>203</v>
      </c>
      <c r="R7" s="61"/>
      <c r="S7" s="58" t="s">
        <v>205</v>
      </c>
      <c r="T7" s="58" t="s">
        <v>66</v>
      </c>
      <c r="U7" s="58" t="s">
        <v>26</v>
      </c>
      <c r="V7" s="58" t="s">
        <v>65</v>
      </c>
      <c r="W7" s="58" t="s">
        <v>27</v>
      </c>
      <c r="X7" s="58" t="s">
        <v>28</v>
      </c>
      <c r="Y7" s="58" t="s">
        <v>206</v>
      </c>
      <c r="Z7" s="58" t="s">
        <v>207</v>
      </c>
      <c r="AA7" s="58" t="s">
        <v>29</v>
      </c>
      <c r="AB7" s="58" t="s">
        <v>208</v>
      </c>
      <c r="AC7" s="58" t="s">
        <v>209</v>
      </c>
      <c r="AD7" s="58" t="s">
        <v>30</v>
      </c>
      <c r="AE7" s="58" t="s">
        <v>67</v>
      </c>
      <c r="AF7" s="58" t="s">
        <v>68</v>
      </c>
      <c r="AG7" s="58" t="s">
        <v>31</v>
      </c>
      <c r="AH7" s="58" t="s">
        <v>69</v>
      </c>
      <c r="AI7" s="58" t="s">
        <v>70</v>
      </c>
      <c r="AJ7" s="58" t="s">
        <v>210</v>
      </c>
      <c r="AK7" s="58" t="s">
        <v>32</v>
      </c>
    </row>
    <row r="8" spans="1:38" ht="24.65" customHeight="1" x14ac:dyDescent="0.35">
      <c r="A8" s="63"/>
      <c r="B8" s="7" t="s">
        <v>64</v>
      </c>
      <c r="C8" s="7" t="s">
        <v>63</v>
      </c>
      <c r="D8" s="68"/>
      <c r="E8" s="68"/>
      <c r="F8" s="68"/>
      <c r="G8" s="60"/>
      <c r="H8" s="60"/>
      <c r="I8" s="60"/>
      <c r="J8" s="60"/>
      <c r="K8" s="60"/>
      <c r="L8" s="61"/>
      <c r="M8" s="61"/>
      <c r="N8" s="61"/>
      <c r="O8" s="61"/>
      <c r="P8" s="61"/>
      <c r="Q8" s="9" t="s">
        <v>64</v>
      </c>
      <c r="R8" s="9" t="s">
        <v>63</v>
      </c>
      <c r="S8" s="58"/>
      <c r="T8" s="58"/>
      <c r="U8" s="58"/>
      <c r="V8" s="58"/>
      <c r="W8" s="58"/>
      <c r="X8" s="58"/>
      <c r="Y8" s="58"/>
      <c r="Z8" s="58"/>
      <c r="AA8" s="58"/>
      <c r="AB8" s="58"/>
      <c r="AC8" s="58"/>
      <c r="AD8" s="58"/>
      <c r="AE8" s="58"/>
      <c r="AF8" s="58"/>
      <c r="AG8" s="58"/>
      <c r="AH8" s="58"/>
      <c r="AI8" s="58"/>
      <c r="AJ8" s="58"/>
      <c r="AK8" s="58"/>
    </row>
    <row r="9" spans="1:38" ht="24" customHeight="1" thickBot="1" x14ac:dyDescent="0.4">
      <c r="A9" s="10" t="s">
        <v>81</v>
      </c>
      <c r="B9" s="7" t="s">
        <v>98</v>
      </c>
      <c r="C9" s="7" t="s">
        <v>98</v>
      </c>
      <c r="D9" s="13" t="s">
        <v>98</v>
      </c>
      <c r="E9" s="13" t="s">
        <v>98</v>
      </c>
      <c r="F9" s="13" t="s">
        <v>72</v>
      </c>
      <c r="G9" s="11" t="s">
        <v>87</v>
      </c>
      <c r="H9" s="11" t="s">
        <v>88</v>
      </c>
      <c r="I9" s="11" t="s">
        <v>89</v>
      </c>
      <c r="J9" s="11" t="s">
        <v>90</v>
      </c>
      <c r="K9" s="11" t="s">
        <v>91</v>
      </c>
      <c r="L9" s="33" t="s">
        <v>98</v>
      </c>
      <c r="M9" s="33" t="s">
        <v>76</v>
      </c>
      <c r="N9" s="33" t="s">
        <v>77</v>
      </c>
      <c r="O9" s="33" t="s">
        <v>98</v>
      </c>
      <c r="P9" s="33" t="s">
        <v>2</v>
      </c>
      <c r="Q9" s="33"/>
      <c r="R9" s="33"/>
      <c r="S9" s="7" t="s">
        <v>98</v>
      </c>
      <c r="T9" s="7" t="s">
        <v>98</v>
      </c>
      <c r="U9" s="7" t="s">
        <v>33</v>
      </c>
      <c r="V9" s="7" t="s">
        <v>98</v>
      </c>
      <c r="W9" s="8">
        <v>1</v>
      </c>
      <c r="X9" s="8">
        <v>1</v>
      </c>
      <c r="Y9" s="7" t="s">
        <v>98</v>
      </c>
      <c r="Z9" s="7" t="s">
        <v>98</v>
      </c>
      <c r="AA9" s="7" t="s">
        <v>34</v>
      </c>
      <c r="AB9" s="7" t="s">
        <v>98</v>
      </c>
      <c r="AC9" s="7" t="s">
        <v>98</v>
      </c>
      <c r="AD9" s="7" t="s">
        <v>34</v>
      </c>
      <c r="AE9" s="8" t="s">
        <v>98</v>
      </c>
      <c r="AF9" s="8" t="s">
        <v>98</v>
      </c>
      <c r="AG9" s="8">
        <v>1</v>
      </c>
      <c r="AH9" s="8" t="s">
        <v>98</v>
      </c>
      <c r="AI9" s="8" t="s">
        <v>98</v>
      </c>
      <c r="AJ9" s="8" t="s">
        <v>98</v>
      </c>
      <c r="AK9" s="8">
        <v>1</v>
      </c>
    </row>
    <row r="10" spans="1:38" s="34" customFormat="1" ht="18.5" x14ac:dyDescent="0.35">
      <c r="A10" s="51" t="s">
        <v>54</v>
      </c>
      <c r="B10" s="41">
        <v>249780</v>
      </c>
      <c r="C10" s="29">
        <v>0</v>
      </c>
      <c r="D10" s="29">
        <v>5358</v>
      </c>
      <c r="E10" s="29">
        <v>2</v>
      </c>
      <c r="F10" s="23">
        <f t="shared" ref="F10:F29" si="0">IFERROR((1-(E10/D10))*100,"-")</f>
        <v>99.962672639044413</v>
      </c>
      <c r="G10" s="32" t="s">
        <v>369</v>
      </c>
      <c r="H10" s="32">
        <v>0</v>
      </c>
      <c r="I10" s="36" t="s">
        <v>222</v>
      </c>
      <c r="J10" s="40">
        <v>0.72</v>
      </c>
      <c r="K10" s="37" t="s">
        <v>370</v>
      </c>
      <c r="L10" s="30">
        <v>12124</v>
      </c>
      <c r="M10" s="50">
        <v>1.62</v>
      </c>
      <c r="N10" s="42">
        <f>11126/L10</f>
        <v>0.91768393269547999</v>
      </c>
      <c r="O10" s="39">
        <v>108</v>
      </c>
      <c r="P10" s="35">
        <f t="shared" ref="P10" si="1">IFERROR((1-(O10/L10))*100,"-")</f>
        <v>99.109204882876938</v>
      </c>
      <c r="Q10" s="39">
        <v>108</v>
      </c>
      <c r="R10" s="32">
        <v>0</v>
      </c>
      <c r="S10" s="39">
        <v>474</v>
      </c>
      <c r="T10" s="39">
        <v>280</v>
      </c>
      <c r="U10" s="19">
        <f t="shared" ref="U10:U29" si="2">IFERROR(((S10-T10)/(B10+C10))*100,"-")</f>
        <v>7.7668348146368804E-2</v>
      </c>
      <c r="V10" s="39">
        <v>0</v>
      </c>
      <c r="W10" s="38">
        <f t="shared" ref="W10:W29" si="3">IFERROR((1-(V10/(S10-T10)))*100,"-")</f>
        <v>100</v>
      </c>
      <c r="X10" s="39">
        <v>100</v>
      </c>
      <c r="Y10" s="39">
        <v>78500</v>
      </c>
      <c r="Z10" s="39">
        <v>77657</v>
      </c>
      <c r="AA10" s="38">
        <f t="shared" ref="AA10:AA29" si="4">IFERROR((Z10/Y10)*100,"-")</f>
        <v>98.926114649681523</v>
      </c>
      <c r="AB10" s="39">
        <v>77657</v>
      </c>
      <c r="AC10" s="39">
        <v>76146</v>
      </c>
      <c r="AD10" s="38">
        <f t="shared" ref="AD10:AD29" si="5">IFERROR((AC10/AB10)*100,"-")</f>
        <v>98.054264264650968</v>
      </c>
      <c r="AE10" s="39">
        <v>12047</v>
      </c>
      <c r="AF10" s="39">
        <v>0</v>
      </c>
      <c r="AG10" s="38">
        <f t="shared" ref="AG10:AG29" si="6">IFERROR((1-(AF10/AE10))*100,"-")</f>
        <v>100</v>
      </c>
      <c r="AH10" s="49">
        <v>863</v>
      </c>
      <c r="AI10" s="49">
        <v>33</v>
      </c>
      <c r="AJ10" s="49">
        <v>0</v>
      </c>
      <c r="AK10" s="38">
        <f t="shared" ref="AK10:AK29" si="7">IFERROR((1-(AJ10/(AH10+AI10)))*100,"-")</f>
        <v>100</v>
      </c>
      <c r="AL10" s="43"/>
    </row>
    <row r="11" spans="1:38" s="4" customFormat="1" ht="18.5" x14ac:dyDescent="0.35">
      <c r="A11" s="24"/>
      <c r="B11" s="22"/>
      <c r="C11" s="22"/>
      <c r="D11" s="3"/>
      <c r="E11" s="21"/>
      <c r="F11" s="35" t="str">
        <f>IFERROR((1-(E11/#REF!))*100,"-")</f>
        <v>-</v>
      </c>
      <c r="G11" s="26"/>
      <c r="H11" s="26"/>
      <c r="I11" s="27" t="s">
        <v>222</v>
      </c>
      <c r="J11" s="26"/>
      <c r="K11" s="26"/>
      <c r="L11" s="26"/>
      <c r="M11" s="23" t="str">
        <f>IFERROR((L11/(B11+C11))*100,"-")</f>
        <v>-</v>
      </c>
      <c r="N11" s="26"/>
      <c r="O11" s="26"/>
      <c r="P11" s="23" t="str">
        <f t="shared" ref="P11:P29" si="8">IFERROR((1-(O11/L11))*100,"-")</f>
        <v>-</v>
      </c>
      <c r="Q11" s="26"/>
      <c r="R11" s="26"/>
      <c r="S11" s="21"/>
      <c r="T11" s="21"/>
      <c r="U11" s="19" t="str">
        <f t="shared" si="2"/>
        <v>-</v>
      </c>
      <c r="V11" s="21"/>
      <c r="W11" s="19" t="str">
        <f t="shared" si="3"/>
        <v>-</v>
      </c>
      <c r="X11" s="20"/>
      <c r="Y11" s="21"/>
      <c r="Z11" s="21"/>
      <c r="AA11" s="19" t="str">
        <f t="shared" si="4"/>
        <v>-</v>
      </c>
      <c r="AB11" s="21"/>
      <c r="AC11" s="21"/>
      <c r="AD11" s="19" t="str">
        <f t="shared" si="5"/>
        <v>-</v>
      </c>
      <c r="AE11" s="21"/>
      <c r="AF11" s="21"/>
      <c r="AG11" s="19" t="str">
        <f t="shared" si="6"/>
        <v>-</v>
      </c>
      <c r="AH11" s="48"/>
      <c r="AI11" s="48"/>
      <c r="AJ11" s="48"/>
      <c r="AK11" s="19" t="str">
        <f t="shared" si="7"/>
        <v>-</v>
      </c>
    </row>
    <row r="12" spans="1:38" s="4" customFormat="1" ht="18.5" x14ac:dyDescent="0.35">
      <c r="A12" s="24"/>
      <c r="B12" s="22"/>
      <c r="C12" s="22"/>
      <c r="D12" s="21"/>
      <c r="E12" s="21"/>
      <c r="F12" s="23" t="str">
        <f t="shared" si="0"/>
        <v>-</v>
      </c>
      <c r="G12" s="26"/>
      <c r="H12" s="26"/>
      <c r="I12" s="27" t="s">
        <v>222</v>
      </c>
      <c r="J12" s="26"/>
      <c r="K12" s="26"/>
      <c r="L12" s="26"/>
      <c r="M12" s="23" t="str">
        <f t="shared" ref="M12:M29" si="9">IFERROR((L12/(B12+C12))*100,"-")</f>
        <v>-</v>
      </c>
      <c r="N12" s="26"/>
      <c r="O12" s="26"/>
      <c r="P12" s="23" t="str">
        <f t="shared" si="8"/>
        <v>-</v>
      </c>
      <c r="Q12" s="26"/>
      <c r="R12" s="26"/>
      <c r="S12" s="21"/>
      <c r="T12" s="21"/>
      <c r="U12" s="19" t="str">
        <f t="shared" si="2"/>
        <v>-</v>
      </c>
      <c r="V12" s="21"/>
      <c r="W12" s="19" t="str">
        <f t="shared" si="3"/>
        <v>-</v>
      </c>
      <c r="X12" s="20"/>
      <c r="Y12" s="21"/>
      <c r="Z12" s="21"/>
      <c r="AA12" s="19" t="str">
        <f t="shared" si="4"/>
        <v>-</v>
      </c>
      <c r="AB12" s="21"/>
      <c r="AC12" s="21"/>
      <c r="AD12" s="19" t="str">
        <f t="shared" si="5"/>
        <v>-</v>
      </c>
      <c r="AE12" s="21"/>
      <c r="AF12" s="21"/>
      <c r="AG12" s="19" t="str">
        <f t="shared" si="6"/>
        <v>-</v>
      </c>
      <c r="AH12" s="21"/>
      <c r="AI12" s="21"/>
      <c r="AJ12" s="21"/>
      <c r="AK12" s="19" t="str">
        <f t="shared" si="7"/>
        <v>-</v>
      </c>
    </row>
    <row r="13" spans="1:38" s="4" customFormat="1" ht="18.5" x14ac:dyDescent="0.35">
      <c r="A13" s="24"/>
      <c r="B13" s="22"/>
      <c r="C13" s="22"/>
      <c r="D13" s="21"/>
      <c r="E13" s="21"/>
      <c r="F13" s="23" t="str">
        <f t="shared" si="0"/>
        <v>-</v>
      </c>
      <c r="G13" s="26"/>
      <c r="H13" s="26"/>
      <c r="I13" s="27" t="s">
        <v>222</v>
      </c>
      <c r="J13" s="26"/>
      <c r="K13" s="26"/>
      <c r="L13" s="26"/>
      <c r="M13" s="23" t="str">
        <f t="shared" si="9"/>
        <v>-</v>
      </c>
      <c r="N13" s="26"/>
      <c r="O13" s="26"/>
      <c r="P13" s="23" t="str">
        <f t="shared" si="8"/>
        <v>-</v>
      </c>
      <c r="Q13" s="26"/>
      <c r="R13" s="26"/>
      <c r="S13" s="21"/>
      <c r="T13" s="21"/>
      <c r="U13" s="19" t="str">
        <f t="shared" si="2"/>
        <v>-</v>
      </c>
      <c r="V13" s="21"/>
      <c r="W13" s="19" t="str">
        <f t="shared" si="3"/>
        <v>-</v>
      </c>
      <c r="X13" s="20"/>
      <c r="Y13" s="21"/>
      <c r="Z13" s="21"/>
      <c r="AA13" s="19" t="str">
        <f t="shared" si="4"/>
        <v>-</v>
      </c>
      <c r="AB13" s="21"/>
      <c r="AC13" s="21"/>
      <c r="AD13" s="19" t="str">
        <f t="shared" si="5"/>
        <v>-</v>
      </c>
      <c r="AE13" s="21"/>
      <c r="AF13" s="21"/>
      <c r="AG13" s="19" t="str">
        <f t="shared" si="6"/>
        <v>-</v>
      </c>
      <c r="AH13" s="21"/>
      <c r="AI13" s="21"/>
      <c r="AJ13" s="21"/>
      <c r="AK13" s="19" t="str">
        <f t="shared" si="7"/>
        <v>-</v>
      </c>
    </row>
    <row r="14" spans="1:38" s="4" customFormat="1" ht="18.5" x14ac:dyDescent="0.35">
      <c r="A14" s="24"/>
      <c r="B14" s="22"/>
      <c r="C14" s="22"/>
      <c r="D14" s="21"/>
      <c r="E14" s="21"/>
      <c r="F14" s="23" t="str">
        <f t="shared" si="0"/>
        <v>-</v>
      </c>
      <c r="G14" s="26"/>
      <c r="H14" s="26"/>
      <c r="I14" s="27" t="s">
        <v>222</v>
      </c>
      <c r="J14" s="26"/>
      <c r="K14" s="26"/>
      <c r="L14" s="26"/>
      <c r="M14" s="23" t="str">
        <f t="shared" si="9"/>
        <v>-</v>
      </c>
      <c r="N14" s="26"/>
      <c r="O14" s="26"/>
      <c r="P14" s="23" t="str">
        <f t="shared" si="8"/>
        <v>-</v>
      </c>
      <c r="Q14" s="26"/>
      <c r="R14" s="26"/>
      <c r="S14" s="21"/>
      <c r="T14" s="21"/>
      <c r="U14" s="19" t="str">
        <f t="shared" si="2"/>
        <v>-</v>
      </c>
      <c r="V14" s="21"/>
      <c r="W14" s="19" t="str">
        <f t="shared" si="3"/>
        <v>-</v>
      </c>
      <c r="X14" s="20"/>
      <c r="Y14" s="21"/>
      <c r="Z14" s="21"/>
      <c r="AA14" s="19" t="str">
        <f t="shared" si="4"/>
        <v>-</v>
      </c>
      <c r="AB14" s="21"/>
      <c r="AC14" s="21"/>
      <c r="AD14" s="19" t="str">
        <f t="shared" si="5"/>
        <v>-</v>
      </c>
      <c r="AE14" s="21"/>
      <c r="AF14" s="21"/>
      <c r="AG14" s="19" t="str">
        <f t="shared" si="6"/>
        <v>-</v>
      </c>
      <c r="AH14" s="21"/>
      <c r="AI14" s="21"/>
      <c r="AJ14" s="21"/>
      <c r="AK14" s="19" t="str">
        <f t="shared" si="7"/>
        <v>-</v>
      </c>
    </row>
    <row r="15" spans="1:38" s="4" customFormat="1" ht="18.5" x14ac:dyDescent="0.35">
      <c r="A15" s="24"/>
      <c r="B15" s="22"/>
      <c r="C15" s="22"/>
      <c r="D15" s="21"/>
      <c r="E15" s="21"/>
      <c r="F15" s="23" t="str">
        <f t="shared" si="0"/>
        <v>-</v>
      </c>
      <c r="G15" s="26"/>
      <c r="H15" s="26"/>
      <c r="I15" s="27" t="s">
        <v>222</v>
      </c>
      <c r="J15" s="26"/>
      <c r="K15" s="26"/>
      <c r="L15" s="26"/>
      <c r="M15" s="23" t="str">
        <f t="shared" si="9"/>
        <v>-</v>
      </c>
      <c r="N15" s="26"/>
      <c r="O15" s="26"/>
      <c r="P15" s="23" t="str">
        <f t="shared" si="8"/>
        <v>-</v>
      </c>
      <c r="Q15" s="26"/>
      <c r="R15" s="26"/>
      <c r="S15" s="21"/>
      <c r="T15" s="21"/>
      <c r="U15" s="19" t="str">
        <f t="shared" si="2"/>
        <v>-</v>
      </c>
      <c r="V15" s="21"/>
      <c r="W15" s="19" t="str">
        <f t="shared" si="3"/>
        <v>-</v>
      </c>
      <c r="X15" s="20"/>
      <c r="Y15" s="21"/>
      <c r="Z15" s="21"/>
      <c r="AA15" s="19" t="str">
        <f t="shared" si="4"/>
        <v>-</v>
      </c>
      <c r="AB15" s="21"/>
      <c r="AC15" s="21"/>
      <c r="AD15" s="19" t="str">
        <f t="shared" si="5"/>
        <v>-</v>
      </c>
      <c r="AE15" s="21"/>
      <c r="AF15" s="21"/>
      <c r="AG15" s="19" t="str">
        <f t="shared" si="6"/>
        <v>-</v>
      </c>
      <c r="AH15" s="21"/>
      <c r="AI15" s="21"/>
      <c r="AJ15" s="21"/>
      <c r="AK15" s="19" t="str">
        <f t="shared" si="7"/>
        <v>-</v>
      </c>
    </row>
    <row r="16" spans="1:38" s="4" customFormat="1" ht="18.5" x14ac:dyDescent="0.35">
      <c r="A16" s="24"/>
      <c r="B16" s="22"/>
      <c r="C16" s="22"/>
      <c r="D16" s="21"/>
      <c r="E16" s="21"/>
      <c r="F16" s="23" t="str">
        <f t="shared" si="0"/>
        <v>-</v>
      </c>
      <c r="G16" s="26"/>
      <c r="H16" s="26"/>
      <c r="I16" s="27" t="s">
        <v>222</v>
      </c>
      <c r="J16" s="26"/>
      <c r="K16" s="26"/>
      <c r="L16" s="26"/>
      <c r="M16" s="23" t="str">
        <f t="shared" si="9"/>
        <v>-</v>
      </c>
      <c r="N16" s="26"/>
      <c r="O16" s="26"/>
      <c r="P16" s="23" t="str">
        <f t="shared" si="8"/>
        <v>-</v>
      </c>
      <c r="Q16" s="26"/>
      <c r="R16" s="26"/>
      <c r="S16" s="21"/>
      <c r="T16" s="21"/>
      <c r="U16" s="19" t="str">
        <f t="shared" si="2"/>
        <v>-</v>
      </c>
      <c r="V16" s="21"/>
      <c r="W16" s="19" t="str">
        <f t="shared" si="3"/>
        <v>-</v>
      </c>
      <c r="X16" s="20"/>
      <c r="Y16" s="21"/>
      <c r="Z16" s="21"/>
      <c r="AA16" s="19" t="str">
        <f t="shared" si="4"/>
        <v>-</v>
      </c>
      <c r="AB16" s="21"/>
      <c r="AC16" s="21"/>
      <c r="AD16" s="19" t="str">
        <f t="shared" si="5"/>
        <v>-</v>
      </c>
      <c r="AE16" s="21"/>
      <c r="AF16" s="21"/>
      <c r="AG16" s="19" t="str">
        <f t="shared" si="6"/>
        <v>-</v>
      </c>
      <c r="AH16" s="21"/>
      <c r="AI16" s="21"/>
      <c r="AJ16" s="21"/>
      <c r="AK16" s="19" t="str">
        <f t="shared" si="7"/>
        <v>-</v>
      </c>
    </row>
    <row r="17" spans="1:37" s="4" customFormat="1" ht="18.5" x14ac:dyDescent="0.35">
      <c r="A17" s="24"/>
      <c r="B17" s="22"/>
      <c r="C17" s="22"/>
      <c r="D17" s="21"/>
      <c r="E17" s="21"/>
      <c r="F17" s="23" t="str">
        <f t="shared" si="0"/>
        <v>-</v>
      </c>
      <c r="G17" s="26"/>
      <c r="H17" s="26"/>
      <c r="I17" s="27" t="s">
        <v>222</v>
      </c>
      <c r="J17" s="26"/>
      <c r="K17" s="26"/>
      <c r="L17" s="26"/>
      <c r="M17" s="23" t="str">
        <f t="shared" si="9"/>
        <v>-</v>
      </c>
      <c r="N17" s="26"/>
      <c r="O17" s="26"/>
      <c r="P17" s="23" t="str">
        <f t="shared" si="8"/>
        <v>-</v>
      </c>
      <c r="Q17" s="26"/>
      <c r="R17" s="26"/>
      <c r="S17" s="21"/>
      <c r="T17" s="21"/>
      <c r="U17" s="19" t="str">
        <f t="shared" si="2"/>
        <v>-</v>
      </c>
      <c r="V17" s="21"/>
      <c r="W17" s="19" t="str">
        <f t="shared" si="3"/>
        <v>-</v>
      </c>
      <c r="X17" s="20"/>
      <c r="Y17" s="21"/>
      <c r="Z17" s="21"/>
      <c r="AA17" s="19" t="str">
        <f t="shared" si="4"/>
        <v>-</v>
      </c>
      <c r="AB17" s="21"/>
      <c r="AC17" s="21"/>
      <c r="AD17" s="19" t="str">
        <f t="shared" si="5"/>
        <v>-</v>
      </c>
      <c r="AE17" s="21"/>
      <c r="AF17" s="21"/>
      <c r="AG17" s="19" t="str">
        <f t="shared" si="6"/>
        <v>-</v>
      </c>
      <c r="AH17" s="21"/>
      <c r="AI17" s="21"/>
      <c r="AJ17" s="21"/>
      <c r="AK17" s="19" t="str">
        <f t="shared" si="7"/>
        <v>-</v>
      </c>
    </row>
    <row r="18" spans="1:37" s="4" customFormat="1" ht="18.5" x14ac:dyDescent="0.35">
      <c r="A18" s="24"/>
      <c r="B18" s="22"/>
      <c r="C18" s="22"/>
      <c r="D18" s="21"/>
      <c r="E18" s="21"/>
      <c r="F18" s="23" t="str">
        <f t="shared" si="0"/>
        <v>-</v>
      </c>
      <c r="G18" s="26"/>
      <c r="H18" s="26"/>
      <c r="I18" s="27" t="s">
        <v>222</v>
      </c>
      <c r="J18" s="26"/>
      <c r="K18" s="26"/>
      <c r="L18" s="26"/>
      <c r="M18" s="23" t="str">
        <f t="shared" si="9"/>
        <v>-</v>
      </c>
      <c r="N18" s="26"/>
      <c r="O18" s="26"/>
      <c r="P18" s="23" t="str">
        <f t="shared" si="8"/>
        <v>-</v>
      </c>
      <c r="Q18" s="26"/>
      <c r="R18" s="26"/>
      <c r="S18" s="21"/>
      <c r="T18" s="21"/>
      <c r="U18" s="19" t="str">
        <f t="shared" si="2"/>
        <v>-</v>
      </c>
      <c r="V18" s="21"/>
      <c r="W18" s="19" t="str">
        <f t="shared" si="3"/>
        <v>-</v>
      </c>
      <c r="X18" s="20"/>
      <c r="Y18" s="21"/>
      <c r="Z18" s="21"/>
      <c r="AA18" s="19" t="str">
        <f t="shared" si="4"/>
        <v>-</v>
      </c>
      <c r="AB18" s="21"/>
      <c r="AC18" s="21"/>
      <c r="AD18" s="19" t="str">
        <f t="shared" si="5"/>
        <v>-</v>
      </c>
      <c r="AE18" s="21"/>
      <c r="AF18" s="21"/>
      <c r="AG18" s="19" t="str">
        <f t="shared" si="6"/>
        <v>-</v>
      </c>
      <c r="AH18" s="21"/>
      <c r="AI18" s="21"/>
      <c r="AJ18" s="21"/>
      <c r="AK18" s="19" t="str">
        <f t="shared" si="7"/>
        <v>-</v>
      </c>
    </row>
    <row r="19" spans="1:37" s="4" customFormat="1" ht="18.5" x14ac:dyDescent="0.35">
      <c r="A19" s="24"/>
      <c r="B19" s="22"/>
      <c r="C19" s="22"/>
      <c r="D19" s="21"/>
      <c r="E19" s="21"/>
      <c r="F19" s="23" t="str">
        <f t="shared" si="0"/>
        <v>-</v>
      </c>
      <c r="G19" s="26"/>
      <c r="H19" s="26"/>
      <c r="I19" s="27" t="s">
        <v>222</v>
      </c>
      <c r="J19" s="26"/>
      <c r="K19" s="26"/>
      <c r="L19" s="26"/>
      <c r="M19" s="23" t="str">
        <f t="shared" si="9"/>
        <v>-</v>
      </c>
      <c r="N19" s="26"/>
      <c r="O19" s="26"/>
      <c r="P19" s="23" t="str">
        <f t="shared" si="8"/>
        <v>-</v>
      </c>
      <c r="Q19" s="26"/>
      <c r="R19" s="26"/>
      <c r="S19" s="21"/>
      <c r="T19" s="21"/>
      <c r="U19" s="19" t="str">
        <f t="shared" si="2"/>
        <v>-</v>
      </c>
      <c r="V19" s="21"/>
      <c r="W19" s="19" t="str">
        <f t="shared" si="3"/>
        <v>-</v>
      </c>
      <c r="X19" s="20"/>
      <c r="Y19" s="21"/>
      <c r="Z19" s="21"/>
      <c r="AA19" s="19" t="str">
        <f t="shared" si="4"/>
        <v>-</v>
      </c>
      <c r="AB19" s="21"/>
      <c r="AC19" s="21"/>
      <c r="AD19" s="19" t="str">
        <f t="shared" si="5"/>
        <v>-</v>
      </c>
      <c r="AE19" s="21"/>
      <c r="AF19" s="21"/>
      <c r="AG19" s="19" t="str">
        <f t="shared" si="6"/>
        <v>-</v>
      </c>
      <c r="AH19" s="21"/>
      <c r="AI19" s="21"/>
      <c r="AJ19" s="21"/>
      <c r="AK19" s="19" t="str">
        <f t="shared" si="7"/>
        <v>-</v>
      </c>
    </row>
    <row r="20" spans="1:37" s="4" customFormat="1" ht="18.5" x14ac:dyDescent="0.35">
      <c r="A20" s="24"/>
      <c r="B20" s="22"/>
      <c r="C20" s="22"/>
      <c r="D20" s="21"/>
      <c r="E20" s="21"/>
      <c r="F20" s="23" t="str">
        <f t="shared" si="0"/>
        <v>-</v>
      </c>
      <c r="G20" s="26"/>
      <c r="H20" s="26"/>
      <c r="I20" s="27" t="s">
        <v>222</v>
      </c>
      <c r="J20" s="26"/>
      <c r="K20" s="26"/>
      <c r="L20" s="26"/>
      <c r="M20" s="23" t="str">
        <f t="shared" si="9"/>
        <v>-</v>
      </c>
      <c r="N20" s="26"/>
      <c r="O20" s="26"/>
      <c r="P20" s="23" t="str">
        <f t="shared" si="8"/>
        <v>-</v>
      </c>
      <c r="Q20" s="26"/>
      <c r="R20" s="26"/>
      <c r="S20" s="21"/>
      <c r="T20" s="21"/>
      <c r="U20" s="19" t="str">
        <f t="shared" si="2"/>
        <v>-</v>
      </c>
      <c r="V20" s="21"/>
      <c r="W20" s="19" t="str">
        <f t="shared" si="3"/>
        <v>-</v>
      </c>
      <c r="X20" s="20"/>
      <c r="Y20" s="21"/>
      <c r="Z20" s="21"/>
      <c r="AA20" s="19" t="str">
        <f t="shared" si="4"/>
        <v>-</v>
      </c>
      <c r="AB20" s="21"/>
      <c r="AC20" s="21"/>
      <c r="AD20" s="19" t="str">
        <f t="shared" si="5"/>
        <v>-</v>
      </c>
      <c r="AE20" s="21"/>
      <c r="AF20" s="21"/>
      <c r="AG20" s="19" t="str">
        <f t="shared" si="6"/>
        <v>-</v>
      </c>
      <c r="AH20" s="21"/>
      <c r="AI20" s="21"/>
      <c r="AJ20" s="21"/>
      <c r="AK20" s="19" t="str">
        <f t="shared" si="7"/>
        <v>-</v>
      </c>
    </row>
    <row r="21" spans="1:37" s="4" customFormat="1" ht="18.5" x14ac:dyDescent="0.35">
      <c r="A21" s="24"/>
      <c r="B21" s="22"/>
      <c r="C21" s="22"/>
      <c r="D21" s="21"/>
      <c r="E21" s="21"/>
      <c r="F21" s="23" t="str">
        <f t="shared" si="0"/>
        <v>-</v>
      </c>
      <c r="G21" s="26"/>
      <c r="H21" s="26"/>
      <c r="I21" s="27" t="s">
        <v>222</v>
      </c>
      <c r="J21" s="26"/>
      <c r="K21" s="26"/>
      <c r="L21" s="26"/>
      <c r="M21" s="23" t="str">
        <f t="shared" si="9"/>
        <v>-</v>
      </c>
      <c r="N21" s="26"/>
      <c r="O21" s="26"/>
      <c r="P21" s="23" t="str">
        <f t="shared" si="8"/>
        <v>-</v>
      </c>
      <c r="Q21" s="26"/>
      <c r="R21" s="26"/>
      <c r="S21" s="21"/>
      <c r="T21" s="21"/>
      <c r="U21" s="19" t="str">
        <f t="shared" si="2"/>
        <v>-</v>
      </c>
      <c r="V21" s="21"/>
      <c r="W21" s="19" t="str">
        <f t="shared" si="3"/>
        <v>-</v>
      </c>
      <c r="X21" s="20"/>
      <c r="Y21" s="21"/>
      <c r="Z21" s="21"/>
      <c r="AA21" s="19" t="str">
        <f t="shared" si="4"/>
        <v>-</v>
      </c>
      <c r="AB21" s="21"/>
      <c r="AC21" s="21"/>
      <c r="AD21" s="19" t="str">
        <f t="shared" si="5"/>
        <v>-</v>
      </c>
      <c r="AE21" s="21"/>
      <c r="AF21" s="21"/>
      <c r="AG21" s="19" t="str">
        <f t="shared" si="6"/>
        <v>-</v>
      </c>
      <c r="AH21" s="21"/>
      <c r="AI21" s="21"/>
      <c r="AJ21" s="21"/>
      <c r="AK21" s="19" t="str">
        <f t="shared" si="7"/>
        <v>-</v>
      </c>
    </row>
    <row r="22" spans="1:37" s="4" customFormat="1" ht="18.5" x14ac:dyDescent="0.35">
      <c r="A22" s="24"/>
      <c r="B22" s="22"/>
      <c r="C22" s="22"/>
      <c r="D22" s="21"/>
      <c r="E22" s="21"/>
      <c r="F22" s="23" t="str">
        <f t="shared" si="0"/>
        <v>-</v>
      </c>
      <c r="G22" s="26"/>
      <c r="H22" s="26"/>
      <c r="I22" s="27" t="s">
        <v>222</v>
      </c>
      <c r="J22" s="26"/>
      <c r="K22" s="26"/>
      <c r="L22" s="26"/>
      <c r="M22" s="23" t="str">
        <f t="shared" si="9"/>
        <v>-</v>
      </c>
      <c r="N22" s="26"/>
      <c r="O22" s="26"/>
      <c r="P22" s="23" t="str">
        <f t="shared" si="8"/>
        <v>-</v>
      </c>
      <c r="Q22" s="26"/>
      <c r="R22" s="26"/>
      <c r="S22" s="21"/>
      <c r="T22" s="21"/>
      <c r="U22" s="19" t="str">
        <f t="shared" si="2"/>
        <v>-</v>
      </c>
      <c r="V22" s="21"/>
      <c r="W22" s="19" t="str">
        <f t="shared" si="3"/>
        <v>-</v>
      </c>
      <c r="X22" s="20"/>
      <c r="Y22" s="21"/>
      <c r="Z22" s="21"/>
      <c r="AA22" s="19" t="str">
        <f t="shared" si="4"/>
        <v>-</v>
      </c>
      <c r="AB22" s="21"/>
      <c r="AC22" s="21"/>
      <c r="AD22" s="19" t="str">
        <f t="shared" si="5"/>
        <v>-</v>
      </c>
      <c r="AE22" s="21"/>
      <c r="AF22" s="21"/>
      <c r="AG22" s="19" t="str">
        <f t="shared" si="6"/>
        <v>-</v>
      </c>
      <c r="AH22" s="21"/>
      <c r="AI22" s="21"/>
      <c r="AJ22" s="21"/>
      <c r="AK22" s="19" t="str">
        <f t="shared" si="7"/>
        <v>-</v>
      </c>
    </row>
    <row r="23" spans="1:37" s="4" customFormat="1" ht="18.5" x14ac:dyDescent="0.35">
      <c r="A23" s="24"/>
      <c r="B23" s="22"/>
      <c r="C23" s="22"/>
      <c r="D23" s="21"/>
      <c r="E23" s="21"/>
      <c r="F23" s="23" t="str">
        <f t="shared" si="0"/>
        <v>-</v>
      </c>
      <c r="G23" s="26"/>
      <c r="H23" s="26"/>
      <c r="I23" s="27" t="s">
        <v>222</v>
      </c>
      <c r="J23" s="26"/>
      <c r="K23" s="26"/>
      <c r="L23" s="26"/>
      <c r="M23" s="23" t="str">
        <f t="shared" si="9"/>
        <v>-</v>
      </c>
      <c r="N23" s="26"/>
      <c r="O23" s="26"/>
      <c r="P23" s="23" t="str">
        <f t="shared" si="8"/>
        <v>-</v>
      </c>
      <c r="Q23" s="26"/>
      <c r="R23" s="26"/>
      <c r="S23" s="21"/>
      <c r="T23" s="21"/>
      <c r="U23" s="19" t="str">
        <f t="shared" si="2"/>
        <v>-</v>
      </c>
      <c r="V23" s="21"/>
      <c r="W23" s="19" t="str">
        <f t="shared" si="3"/>
        <v>-</v>
      </c>
      <c r="X23" s="20"/>
      <c r="Y23" s="21"/>
      <c r="Z23" s="21"/>
      <c r="AA23" s="19" t="str">
        <f t="shared" si="4"/>
        <v>-</v>
      </c>
      <c r="AB23" s="21"/>
      <c r="AC23" s="21"/>
      <c r="AD23" s="19" t="str">
        <f t="shared" si="5"/>
        <v>-</v>
      </c>
      <c r="AE23" s="21"/>
      <c r="AF23" s="21"/>
      <c r="AG23" s="19" t="str">
        <f t="shared" si="6"/>
        <v>-</v>
      </c>
      <c r="AH23" s="21"/>
      <c r="AI23" s="21"/>
      <c r="AJ23" s="21"/>
      <c r="AK23" s="19" t="str">
        <f t="shared" si="7"/>
        <v>-</v>
      </c>
    </row>
    <row r="24" spans="1:37" s="4" customFormat="1" ht="18.5" x14ac:dyDescent="0.35">
      <c r="A24" s="24"/>
      <c r="B24" s="22"/>
      <c r="C24" s="22"/>
      <c r="D24" s="21"/>
      <c r="E24" s="21"/>
      <c r="F24" s="23" t="str">
        <f t="shared" si="0"/>
        <v>-</v>
      </c>
      <c r="G24" s="26"/>
      <c r="H24" s="26"/>
      <c r="I24" s="27" t="s">
        <v>222</v>
      </c>
      <c r="J24" s="26"/>
      <c r="K24" s="26"/>
      <c r="L24" s="26"/>
      <c r="M24" s="23" t="str">
        <f t="shared" si="9"/>
        <v>-</v>
      </c>
      <c r="N24" s="26"/>
      <c r="O24" s="26"/>
      <c r="P24" s="23" t="str">
        <f t="shared" si="8"/>
        <v>-</v>
      </c>
      <c r="Q24" s="26"/>
      <c r="R24" s="26"/>
      <c r="S24" s="21"/>
      <c r="T24" s="21"/>
      <c r="U24" s="19" t="str">
        <f t="shared" si="2"/>
        <v>-</v>
      </c>
      <c r="V24" s="21"/>
      <c r="W24" s="19" t="str">
        <f t="shared" si="3"/>
        <v>-</v>
      </c>
      <c r="X24" s="20"/>
      <c r="Y24" s="21"/>
      <c r="Z24" s="21"/>
      <c r="AA24" s="19" t="str">
        <f t="shared" si="4"/>
        <v>-</v>
      </c>
      <c r="AB24" s="21"/>
      <c r="AC24" s="21"/>
      <c r="AD24" s="19" t="str">
        <f t="shared" si="5"/>
        <v>-</v>
      </c>
      <c r="AE24" s="21"/>
      <c r="AF24" s="21"/>
      <c r="AG24" s="19" t="str">
        <f t="shared" si="6"/>
        <v>-</v>
      </c>
      <c r="AH24" s="21"/>
      <c r="AI24" s="21"/>
      <c r="AJ24" s="21"/>
      <c r="AK24" s="19" t="str">
        <f t="shared" si="7"/>
        <v>-</v>
      </c>
    </row>
    <row r="25" spans="1:37" s="4" customFormat="1" ht="18.5" x14ac:dyDescent="0.35">
      <c r="A25" s="25"/>
      <c r="B25" s="22"/>
      <c r="C25" s="22"/>
      <c r="D25" s="21"/>
      <c r="E25" s="21"/>
      <c r="F25" s="23" t="str">
        <f t="shared" si="0"/>
        <v>-</v>
      </c>
      <c r="G25" s="26"/>
      <c r="H25" s="26"/>
      <c r="I25" s="27" t="s">
        <v>222</v>
      </c>
      <c r="J25" s="26"/>
      <c r="K25" s="26"/>
      <c r="L25" s="26"/>
      <c r="M25" s="23" t="str">
        <f t="shared" si="9"/>
        <v>-</v>
      </c>
      <c r="N25" s="26"/>
      <c r="O25" s="26"/>
      <c r="P25" s="23" t="str">
        <f t="shared" si="8"/>
        <v>-</v>
      </c>
      <c r="Q25" s="26"/>
      <c r="R25" s="26"/>
      <c r="S25" s="21"/>
      <c r="T25" s="21"/>
      <c r="U25" s="19" t="str">
        <f t="shared" si="2"/>
        <v>-</v>
      </c>
      <c r="V25" s="21"/>
      <c r="W25" s="19" t="str">
        <f t="shared" si="3"/>
        <v>-</v>
      </c>
      <c r="X25" s="20"/>
      <c r="Y25" s="21"/>
      <c r="Z25" s="21"/>
      <c r="AA25" s="19" t="str">
        <f t="shared" si="4"/>
        <v>-</v>
      </c>
      <c r="AB25" s="21"/>
      <c r="AC25" s="21"/>
      <c r="AD25" s="19" t="str">
        <f t="shared" si="5"/>
        <v>-</v>
      </c>
      <c r="AE25" s="21"/>
      <c r="AF25" s="21"/>
      <c r="AG25" s="19" t="str">
        <f t="shared" si="6"/>
        <v>-</v>
      </c>
      <c r="AH25" s="21"/>
      <c r="AI25" s="21"/>
      <c r="AJ25" s="21"/>
      <c r="AK25" s="19" t="str">
        <f t="shared" si="7"/>
        <v>-</v>
      </c>
    </row>
    <row r="26" spans="1:37" s="4" customFormat="1" ht="18.5" x14ac:dyDescent="0.35">
      <c r="A26" s="25"/>
      <c r="B26" s="22"/>
      <c r="C26" s="22"/>
      <c r="D26" s="21"/>
      <c r="E26" s="21"/>
      <c r="F26" s="23" t="str">
        <f t="shared" si="0"/>
        <v>-</v>
      </c>
      <c r="G26" s="26"/>
      <c r="H26" s="26"/>
      <c r="I26" s="27" t="s">
        <v>222</v>
      </c>
      <c r="J26" s="26"/>
      <c r="K26" s="26"/>
      <c r="L26" s="26"/>
      <c r="M26" s="23" t="str">
        <f t="shared" si="9"/>
        <v>-</v>
      </c>
      <c r="N26" s="26"/>
      <c r="O26" s="26"/>
      <c r="P26" s="23" t="str">
        <f t="shared" si="8"/>
        <v>-</v>
      </c>
      <c r="Q26" s="26"/>
      <c r="R26" s="26"/>
      <c r="S26" s="21"/>
      <c r="T26" s="21"/>
      <c r="U26" s="19" t="str">
        <f t="shared" si="2"/>
        <v>-</v>
      </c>
      <c r="V26" s="21"/>
      <c r="W26" s="19" t="str">
        <f t="shared" si="3"/>
        <v>-</v>
      </c>
      <c r="X26" s="20"/>
      <c r="Y26" s="21"/>
      <c r="Z26" s="21"/>
      <c r="AA26" s="19" t="str">
        <f t="shared" si="4"/>
        <v>-</v>
      </c>
      <c r="AB26" s="21"/>
      <c r="AC26" s="21"/>
      <c r="AD26" s="19" t="str">
        <f t="shared" si="5"/>
        <v>-</v>
      </c>
      <c r="AE26" s="21"/>
      <c r="AF26" s="21"/>
      <c r="AG26" s="19" t="str">
        <f t="shared" si="6"/>
        <v>-</v>
      </c>
      <c r="AH26" s="21"/>
      <c r="AI26" s="21"/>
      <c r="AJ26" s="21"/>
      <c r="AK26" s="19" t="str">
        <f t="shared" si="7"/>
        <v>-</v>
      </c>
    </row>
    <row r="27" spans="1:37" s="4" customFormat="1" ht="18.5" x14ac:dyDescent="0.35">
      <c r="A27" s="25"/>
      <c r="B27" s="22"/>
      <c r="C27" s="22"/>
      <c r="D27" s="21"/>
      <c r="E27" s="21"/>
      <c r="F27" s="23" t="str">
        <f t="shared" si="0"/>
        <v>-</v>
      </c>
      <c r="G27" s="26"/>
      <c r="H27" s="26"/>
      <c r="I27" s="27" t="s">
        <v>222</v>
      </c>
      <c r="J27" s="26"/>
      <c r="K27" s="26"/>
      <c r="L27" s="26"/>
      <c r="M27" s="23" t="str">
        <f t="shared" si="9"/>
        <v>-</v>
      </c>
      <c r="N27" s="26"/>
      <c r="O27" s="26"/>
      <c r="P27" s="23" t="str">
        <f t="shared" si="8"/>
        <v>-</v>
      </c>
      <c r="Q27" s="26"/>
      <c r="R27" s="26"/>
      <c r="S27" s="21"/>
      <c r="T27" s="21"/>
      <c r="U27" s="19" t="str">
        <f t="shared" si="2"/>
        <v>-</v>
      </c>
      <c r="V27" s="21"/>
      <c r="W27" s="19" t="str">
        <f t="shared" si="3"/>
        <v>-</v>
      </c>
      <c r="X27" s="20"/>
      <c r="Y27" s="21"/>
      <c r="Z27" s="21"/>
      <c r="AA27" s="19" t="str">
        <f t="shared" si="4"/>
        <v>-</v>
      </c>
      <c r="AB27" s="21"/>
      <c r="AC27" s="21"/>
      <c r="AD27" s="19" t="str">
        <f t="shared" si="5"/>
        <v>-</v>
      </c>
      <c r="AE27" s="21"/>
      <c r="AF27" s="21"/>
      <c r="AG27" s="19" t="str">
        <f t="shared" si="6"/>
        <v>-</v>
      </c>
      <c r="AH27" s="21"/>
      <c r="AI27" s="21"/>
      <c r="AJ27" s="21"/>
      <c r="AK27" s="19" t="str">
        <f t="shared" si="7"/>
        <v>-</v>
      </c>
    </row>
    <row r="28" spans="1:37" s="4" customFormat="1" ht="18.5" x14ac:dyDescent="0.35">
      <c r="A28" s="25"/>
      <c r="B28" s="22"/>
      <c r="C28" s="22"/>
      <c r="D28" s="21"/>
      <c r="E28" s="21"/>
      <c r="F28" s="23" t="str">
        <f t="shared" si="0"/>
        <v>-</v>
      </c>
      <c r="G28" s="26"/>
      <c r="H28" s="26"/>
      <c r="I28" s="27" t="s">
        <v>222</v>
      </c>
      <c r="J28" s="26"/>
      <c r="K28" s="26"/>
      <c r="L28" s="26"/>
      <c r="M28" s="23" t="str">
        <f t="shared" si="9"/>
        <v>-</v>
      </c>
      <c r="N28" s="26"/>
      <c r="O28" s="26"/>
      <c r="P28" s="23" t="str">
        <f t="shared" si="8"/>
        <v>-</v>
      </c>
      <c r="Q28" s="26"/>
      <c r="R28" s="26"/>
      <c r="S28" s="21"/>
      <c r="T28" s="21"/>
      <c r="U28" s="19" t="str">
        <f t="shared" si="2"/>
        <v>-</v>
      </c>
      <c r="V28" s="21"/>
      <c r="W28" s="19" t="str">
        <f t="shared" si="3"/>
        <v>-</v>
      </c>
      <c r="X28" s="20"/>
      <c r="Y28" s="21"/>
      <c r="Z28" s="21"/>
      <c r="AA28" s="19" t="str">
        <f t="shared" si="4"/>
        <v>-</v>
      </c>
      <c r="AB28" s="21"/>
      <c r="AC28" s="21"/>
      <c r="AD28" s="19" t="str">
        <f t="shared" si="5"/>
        <v>-</v>
      </c>
      <c r="AE28" s="21"/>
      <c r="AF28" s="21"/>
      <c r="AG28" s="19" t="str">
        <f t="shared" si="6"/>
        <v>-</v>
      </c>
      <c r="AH28" s="21"/>
      <c r="AI28" s="21"/>
      <c r="AJ28" s="21"/>
      <c r="AK28" s="19" t="str">
        <f t="shared" si="7"/>
        <v>-</v>
      </c>
    </row>
    <row r="29" spans="1:37" s="4" customFormat="1" ht="23.5" customHeight="1" x14ac:dyDescent="0.35">
      <c r="A29" s="25"/>
      <c r="B29" s="22"/>
      <c r="C29" s="22"/>
      <c r="D29" s="21"/>
      <c r="E29" s="21"/>
      <c r="F29" s="23" t="str">
        <f t="shared" si="0"/>
        <v>-</v>
      </c>
      <c r="G29" s="26"/>
      <c r="H29" s="26"/>
      <c r="I29" s="27" t="s">
        <v>222</v>
      </c>
      <c r="J29" s="26"/>
      <c r="K29" s="26"/>
      <c r="L29" s="26"/>
      <c r="M29" s="23" t="str">
        <f t="shared" si="9"/>
        <v>-</v>
      </c>
      <c r="N29" s="26"/>
      <c r="O29" s="26"/>
      <c r="P29" s="23" t="str">
        <f t="shared" si="8"/>
        <v>-</v>
      </c>
      <c r="Q29" s="26"/>
      <c r="R29" s="26"/>
      <c r="S29" s="21"/>
      <c r="T29" s="21"/>
      <c r="U29" s="19" t="str">
        <f t="shared" si="2"/>
        <v>-</v>
      </c>
      <c r="V29" s="21"/>
      <c r="W29" s="19" t="str">
        <f t="shared" si="3"/>
        <v>-</v>
      </c>
      <c r="X29" s="20"/>
      <c r="Y29" s="21"/>
      <c r="Z29" s="21"/>
      <c r="AA29" s="19" t="str">
        <f t="shared" si="4"/>
        <v>-</v>
      </c>
      <c r="AB29" s="21"/>
      <c r="AC29" s="21"/>
      <c r="AD29" s="19" t="str">
        <f t="shared" si="5"/>
        <v>-</v>
      </c>
      <c r="AE29" s="21"/>
      <c r="AF29" s="21"/>
      <c r="AG29" s="19" t="str">
        <f t="shared" si="6"/>
        <v>-</v>
      </c>
      <c r="AH29" s="21"/>
      <c r="AI29" s="21"/>
      <c r="AJ29" s="21"/>
      <c r="AK29" s="19" t="str">
        <f t="shared" si="7"/>
        <v>-</v>
      </c>
    </row>
    <row r="30" spans="1:37" ht="53.5" customHeight="1" x14ac:dyDescent="0.35">
      <c r="A30" s="52" t="s">
        <v>43</v>
      </c>
      <c r="B30" s="53"/>
      <c r="C30" s="54"/>
      <c r="D30" s="12"/>
      <c r="E30" s="12"/>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sheetData>
  <protectedRanges>
    <protectedRange sqref="A10:A29" name="Range3_1_2"/>
    <protectedRange sqref="A10:A29" name="Range1_1_1_2"/>
  </protectedRanges>
  <mergeCells count="42">
    <mergeCell ref="B6:C7"/>
    <mergeCell ref="D6:F6"/>
    <mergeCell ref="D7:D8"/>
    <mergeCell ref="E7:E8"/>
    <mergeCell ref="F7:F8"/>
    <mergeCell ref="A1:R1"/>
    <mergeCell ref="U7:U8"/>
    <mergeCell ref="I7:I8"/>
    <mergeCell ref="J7:J8"/>
    <mergeCell ref="T7:T8"/>
    <mergeCell ref="G6:K6"/>
    <mergeCell ref="Q7:R7"/>
    <mergeCell ref="L7:L8"/>
    <mergeCell ref="M7:M8"/>
    <mergeCell ref="N7:N8"/>
    <mergeCell ref="P7:P8"/>
    <mergeCell ref="K7:K8"/>
    <mergeCell ref="G7:G8"/>
    <mergeCell ref="H7:H8"/>
    <mergeCell ref="O7:O8"/>
    <mergeCell ref="A6:A8"/>
    <mergeCell ref="X7:X8"/>
    <mergeCell ref="Y7:Y8"/>
    <mergeCell ref="Z7:Z8"/>
    <mergeCell ref="AA7:AA8"/>
    <mergeCell ref="AB7:AB8"/>
    <mergeCell ref="A30:C30"/>
    <mergeCell ref="D2:F2"/>
    <mergeCell ref="L6:R6"/>
    <mergeCell ref="S7:S8"/>
    <mergeCell ref="S6:AK6"/>
    <mergeCell ref="V7:V8"/>
    <mergeCell ref="W7:W8"/>
    <mergeCell ref="AG7:AG8"/>
    <mergeCell ref="AH7:AH8"/>
    <mergeCell ref="AI7:AI8"/>
    <mergeCell ref="AJ7:AJ8"/>
    <mergeCell ref="AK7:AK8"/>
    <mergeCell ref="AC7:AC8"/>
    <mergeCell ref="AD7:AD8"/>
    <mergeCell ref="AE7:AE8"/>
    <mergeCell ref="AF7:AF8"/>
  </mergeCells>
  <conditionalFormatting sqref="A10:A29">
    <cfRule type="duplicateValues" dxfId="1" priority="9"/>
    <cfRule type="duplicateValues" dxfId="0" priority="10"/>
  </conditionalFormatting>
  <dataValidations count="1">
    <dataValidation type="list" allowBlank="1" showInputMessage="1" showErrorMessage="1" sqref="H2:H3 G2 E3:F3" xr:uid="{00000000-0002-0000-0000-000000000000}">
      <formula1>#REF!</formula1>
    </dataValidation>
  </dataValidations>
  <pageMargins left="0.7" right="0.23622047244094499" top="0.62992125984252001" bottom="0.55118110236220497" header="0.31496062992126" footer="0.31496062992126"/>
  <pageSetup paperSize="9" scale="51" fitToWidth="2" orientation="landscape" r:id="rId1"/>
  <headerFooter>
    <oddHeader>&amp;RAnnexure-B</oddHeader>
  </headerFooter>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values'!$H$2:$H$8</xm:f>
          </x14:formula1>
          <xm:sqref>G5 F4</xm:sqref>
        </x14:dataValidation>
        <x14:dataValidation type="list" allowBlank="1" showInputMessage="1" showErrorMessage="1" xr:uid="{00000000-0002-0000-0000-000002000000}">
          <x14:formula1>
            <xm:f>'Drop-down values'!$F$2:$F$5</xm:f>
          </x14:formula1>
          <xm:sqref>G4 D4</xm:sqref>
        </x14:dataValidation>
        <x14:dataValidation type="list" allowBlank="1" showInputMessage="1" showErrorMessage="1" xr:uid="{00000000-0002-0000-0000-000004000000}">
          <x14:formula1>
            <xm:f>'Drop-down values'!$J$2:$J$4</xm:f>
          </x14:formula1>
          <xm:sqref>D3</xm:sqref>
        </x14:dataValidation>
        <x14:dataValidation type="list" allowBlank="1" showInputMessage="1" showErrorMessage="1" xr:uid="{00000000-0002-0000-0000-000003000000}">
          <x14:formula1>
            <xm:f>'Drop-down values'!$D$2:$D$24</xm:f>
          </x14:formula1>
          <xm:sqref>A10:A29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3"/>
  <sheetViews>
    <sheetView view="pageBreakPreview" zoomScale="60" zoomScaleNormal="100" workbookViewId="0">
      <selection activeCell="A10" sqref="A10"/>
    </sheetView>
  </sheetViews>
  <sheetFormatPr defaultRowHeight="14.5" x14ac:dyDescent="0.35"/>
  <cols>
    <col min="1" max="1" width="8.81640625" style="4"/>
    <col min="2" max="2" width="16.1796875" style="4" customWidth="1"/>
    <col min="3" max="3" width="24.1796875" style="4" customWidth="1"/>
    <col min="4" max="4" width="23.453125" style="4" customWidth="1"/>
    <col min="5" max="5" width="24.7265625" style="4" customWidth="1"/>
    <col min="6" max="6" width="32.7265625" style="4" customWidth="1"/>
    <col min="7" max="7" width="37.36328125" style="4" customWidth="1"/>
    <col min="8" max="8" width="32.7265625" style="4" customWidth="1"/>
    <col min="9" max="9" width="35.08984375" customWidth="1"/>
  </cols>
  <sheetData>
    <row r="1" spans="1:9" ht="72.5" x14ac:dyDescent="0.35">
      <c r="A1" s="44" t="s">
        <v>215</v>
      </c>
      <c r="B1" s="44" t="s">
        <v>243</v>
      </c>
      <c r="C1" s="47" t="s">
        <v>244</v>
      </c>
      <c r="D1" s="44" t="s">
        <v>216</v>
      </c>
      <c r="E1" s="44" t="s">
        <v>219</v>
      </c>
      <c r="F1" s="44" t="s">
        <v>217</v>
      </c>
      <c r="G1" s="44" t="s">
        <v>220</v>
      </c>
      <c r="H1" s="44" t="s">
        <v>218</v>
      </c>
      <c r="I1" s="44" t="s">
        <v>221</v>
      </c>
    </row>
    <row r="2" spans="1:9" x14ac:dyDescent="0.35">
      <c r="A2" s="31">
        <v>1</v>
      </c>
      <c r="B2" s="31" t="s">
        <v>242</v>
      </c>
      <c r="C2" s="3" t="s">
        <v>245</v>
      </c>
      <c r="D2" s="3">
        <v>95</v>
      </c>
      <c r="E2" s="45">
        <v>1</v>
      </c>
      <c r="F2" s="3">
        <v>2</v>
      </c>
      <c r="G2" s="3">
        <v>2.5</v>
      </c>
      <c r="H2" s="3">
        <v>2</v>
      </c>
      <c r="I2" s="3">
        <v>2.2999999999999998</v>
      </c>
    </row>
    <row r="3" spans="1:9" x14ac:dyDescent="0.35">
      <c r="A3" s="31">
        <f>A2+1</f>
        <v>2</v>
      </c>
      <c r="B3" s="31" t="s">
        <v>242</v>
      </c>
      <c r="C3" s="3" t="s">
        <v>246</v>
      </c>
      <c r="D3" s="3">
        <v>223</v>
      </c>
      <c r="E3" s="69">
        <v>2</v>
      </c>
      <c r="F3" s="3">
        <v>4</v>
      </c>
      <c r="G3" s="3">
        <v>4.0999999999999996</v>
      </c>
      <c r="H3" s="3">
        <v>4</v>
      </c>
      <c r="I3" s="45">
        <v>4.3</v>
      </c>
    </row>
    <row r="4" spans="1:9" x14ac:dyDescent="0.35">
      <c r="A4" s="31">
        <f t="shared" ref="A4:A67" si="0">A3+1</f>
        <v>3</v>
      </c>
      <c r="B4" s="31" t="s">
        <v>242</v>
      </c>
      <c r="C4" s="3" t="s">
        <v>247</v>
      </c>
      <c r="D4" s="3">
        <v>486</v>
      </c>
      <c r="E4" s="69"/>
      <c r="F4" s="3">
        <v>4</v>
      </c>
      <c r="G4" s="3">
        <v>4.5999999999999996</v>
      </c>
      <c r="H4" s="3">
        <v>4</v>
      </c>
      <c r="I4" s="45">
        <v>4.0999999999999996</v>
      </c>
    </row>
    <row r="5" spans="1:9" x14ac:dyDescent="0.35">
      <c r="A5" s="31">
        <f t="shared" si="0"/>
        <v>4</v>
      </c>
      <c r="B5" s="31" t="s">
        <v>242</v>
      </c>
      <c r="C5" s="3" t="s">
        <v>248</v>
      </c>
      <c r="D5" s="3">
        <v>1180</v>
      </c>
      <c r="E5" s="69"/>
      <c r="F5" s="3">
        <v>4</v>
      </c>
      <c r="G5" s="3">
        <v>4.5</v>
      </c>
      <c r="H5" s="3">
        <v>4</v>
      </c>
      <c r="I5" s="45">
        <v>4.2</v>
      </c>
    </row>
    <row r="6" spans="1:9" x14ac:dyDescent="0.35">
      <c r="A6" s="31">
        <f t="shared" si="0"/>
        <v>5</v>
      </c>
      <c r="B6" s="31" t="s">
        <v>242</v>
      </c>
      <c r="C6" s="3" t="s">
        <v>249</v>
      </c>
      <c r="D6" s="3">
        <v>1654</v>
      </c>
      <c r="E6" s="69"/>
      <c r="F6" s="3">
        <v>4</v>
      </c>
      <c r="G6" s="3">
        <v>4.3</v>
      </c>
      <c r="H6" s="3">
        <v>4</v>
      </c>
      <c r="I6" s="45">
        <v>4.2</v>
      </c>
    </row>
    <row r="7" spans="1:9" x14ac:dyDescent="0.35">
      <c r="A7" s="31">
        <f t="shared" si="0"/>
        <v>6</v>
      </c>
      <c r="B7" s="31" t="s">
        <v>242</v>
      </c>
      <c r="C7" s="3" t="s">
        <v>250</v>
      </c>
      <c r="D7" s="3">
        <v>287</v>
      </c>
      <c r="E7" s="69"/>
      <c r="F7" s="3">
        <v>4</v>
      </c>
      <c r="G7" s="3">
        <v>4.0999999999999996</v>
      </c>
      <c r="H7" s="3">
        <v>4</v>
      </c>
      <c r="I7" s="45">
        <v>4.2</v>
      </c>
    </row>
    <row r="8" spans="1:9" x14ac:dyDescent="0.35">
      <c r="A8" s="31">
        <f t="shared" si="0"/>
        <v>7</v>
      </c>
      <c r="B8" s="31" t="s">
        <v>242</v>
      </c>
      <c r="C8" s="3" t="s">
        <v>251</v>
      </c>
      <c r="D8" s="3">
        <v>150</v>
      </c>
      <c r="E8" s="69"/>
      <c r="F8" s="3">
        <v>4</v>
      </c>
      <c r="G8" s="3">
        <v>4.5999999999999996</v>
      </c>
      <c r="H8" s="3">
        <v>4</v>
      </c>
      <c r="I8" s="45">
        <v>4</v>
      </c>
    </row>
    <row r="9" spans="1:9" x14ac:dyDescent="0.35">
      <c r="A9" s="31">
        <f t="shared" si="0"/>
        <v>8</v>
      </c>
      <c r="B9" s="31" t="s">
        <v>242</v>
      </c>
      <c r="C9" s="3" t="s">
        <v>252</v>
      </c>
      <c r="D9" s="3">
        <v>292</v>
      </c>
      <c r="E9" s="69"/>
      <c r="F9" s="3">
        <v>4</v>
      </c>
      <c r="G9" s="3">
        <v>4.0999999999999996</v>
      </c>
      <c r="H9" s="3">
        <v>4</v>
      </c>
      <c r="I9" s="45">
        <v>4.2</v>
      </c>
    </row>
    <row r="10" spans="1:9" x14ac:dyDescent="0.35">
      <c r="A10" s="31">
        <f t="shared" si="0"/>
        <v>9</v>
      </c>
      <c r="B10" s="31" t="s">
        <v>242</v>
      </c>
      <c r="C10" s="3" t="s">
        <v>253</v>
      </c>
      <c r="D10" s="3">
        <v>577</v>
      </c>
      <c r="E10" s="69"/>
      <c r="F10" s="3">
        <v>4</v>
      </c>
      <c r="G10" s="3">
        <v>4.2</v>
      </c>
      <c r="H10" s="3">
        <v>4</v>
      </c>
      <c r="I10" s="31">
        <v>4.5</v>
      </c>
    </row>
    <row r="11" spans="1:9" x14ac:dyDescent="0.35">
      <c r="A11" s="31">
        <f t="shared" si="0"/>
        <v>10</v>
      </c>
      <c r="B11" s="31" t="s">
        <v>242</v>
      </c>
      <c r="C11" s="3" t="s">
        <v>254</v>
      </c>
      <c r="D11" s="3">
        <v>174</v>
      </c>
      <c r="E11" s="69">
        <v>3</v>
      </c>
      <c r="F11" s="3">
        <v>5</v>
      </c>
      <c r="G11" s="31">
        <v>5.2</v>
      </c>
      <c r="H11" s="3">
        <v>5</v>
      </c>
      <c r="I11" s="31">
        <v>5.4</v>
      </c>
    </row>
    <row r="12" spans="1:9" x14ac:dyDescent="0.35">
      <c r="A12" s="31">
        <f t="shared" si="0"/>
        <v>11</v>
      </c>
      <c r="B12" s="31" t="s">
        <v>242</v>
      </c>
      <c r="C12" s="3" t="s">
        <v>255</v>
      </c>
      <c r="D12" s="3">
        <v>388</v>
      </c>
      <c r="E12" s="69"/>
      <c r="F12" s="3">
        <v>5</v>
      </c>
      <c r="G12" s="31">
        <v>5</v>
      </c>
      <c r="H12" s="3">
        <v>5</v>
      </c>
      <c r="I12" s="31">
        <v>5.2</v>
      </c>
    </row>
    <row r="13" spans="1:9" x14ac:dyDescent="0.35">
      <c r="A13" s="31">
        <f t="shared" si="0"/>
        <v>12</v>
      </c>
      <c r="B13" s="31" t="s">
        <v>242</v>
      </c>
      <c r="C13" s="3" t="s">
        <v>256</v>
      </c>
      <c r="D13" s="3">
        <v>242</v>
      </c>
      <c r="E13" s="69"/>
      <c r="F13" s="3">
        <v>5</v>
      </c>
      <c r="G13" s="31">
        <v>5.3</v>
      </c>
      <c r="H13" s="3">
        <v>5</v>
      </c>
      <c r="I13" s="31">
        <v>5.4</v>
      </c>
    </row>
    <row r="14" spans="1:9" x14ac:dyDescent="0.35">
      <c r="A14" s="31">
        <f t="shared" si="0"/>
        <v>13</v>
      </c>
      <c r="B14" s="31" t="s">
        <v>242</v>
      </c>
      <c r="C14" s="3" t="s">
        <v>257</v>
      </c>
      <c r="D14" s="3">
        <v>1666</v>
      </c>
      <c r="E14" s="69"/>
      <c r="F14" s="3">
        <v>5</v>
      </c>
      <c r="G14" s="31">
        <v>5.5</v>
      </c>
      <c r="H14" s="3">
        <v>5</v>
      </c>
      <c r="I14" s="31">
        <v>5.3</v>
      </c>
    </row>
    <row r="15" spans="1:9" x14ac:dyDescent="0.35">
      <c r="A15" s="31">
        <f t="shared" si="0"/>
        <v>14</v>
      </c>
      <c r="B15" s="31" t="s">
        <v>242</v>
      </c>
      <c r="C15" s="3" t="s">
        <v>258</v>
      </c>
      <c r="D15" s="3">
        <v>821</v>
      </c>
      <c r="E15" s="69"/>
      <c r="F15" s="3">
        <v>5</v>
      </c>
      <c r="G15" s="31">
        <v>5</v>
      </c>
      <c r="H15" s="3">
        <v>5</v>
      </c>
      <c r="I15" s="31">
        <v>5.2</v>
      </c>
    </row>
    <row r="16" spans="1:9" x14ac:dyDescent="0.35">
      <c r="A16" s="31">
        <f t="shared" si="0"/>
        <v>15</v>
      </c>
      <c r="B16" s="31" t="s">
        <v>242</v>
      </c>
      <c r="C16" s="3" t="s">
        <v>259</v>
      </c>
      <c r="D16" s="3">
        <v>100</v>
      </c>
      <c r="E16" s="69"/>
      <c r="F16" s="3">
        <v>5</v>
      </c>
      <c r="G16" s="31">
        <v>5.6</v>
      </c>
      <c r="H16" s="3">
        <v>5</v>
      </c>
      <c r="I16" s="31">
        <v>5.4</v>
      </c>
    </row>
    <row r="17" spans="1:9" x14ac:dyDescent="0.35">
      <c r="A17" s="31">
        <f t="shared" si="0"/>
        <v>16</v>
      </c>
      <c r="B17" s="31" t="s">
        <v>242</v>
      </c>
      <c r="C17" s="3" t="s">
        <v>260</v>
      </c>
      <c r="D17" s="3">
        <v>1955</v>
      </c>
      <c r="E17" s="69"/>
      <c r="F17" s="3">
        <v>5</v>
      </c>
      <c r="G17" s="31">
        <v>5.4</v>
      </c>
      <c r="H17" s="3">
        <v>5</v>
      </c>
      <c r="I17" s="31">
        <v>5.3</v>
      </c>
    </row>
    <row r="18" spans="1:9" x14ac:dyDescent="0.35">
      <c r="A18" s="31">
        <f t="shared" si="0"/>
        <v>17</v>
      </c>
      <c r="B18" s="31" t="s">
        <v>242</v>
      </c>
      <c r="C18" s="3" t="s">
        <v>261</v>
      </c>
      <c r="D18" s="3">
        <v>428</v>
      </c>
      <c r="E18" s="69"/>
      <c r="F18" s="3">
        <v>5</v>
      </c>
      <c r="G18" s="31">
        <v>5.0999999999999996</v>
      </c>
      <c r="H18" s="3">
        <v>5</v>
      </c>
      <c r="I18" s="31">
        <v>5.2</v>
      </c>
    </row>
    <row r="19" spans="1:9" x14ac:dyDescent="0.35">
      <c r="A19" s="31">
        <f t="shared" si="0"/>
        <v>18</v>
      </c>
      <c r="B19" s="31" t="s">
        <v>242</v>
      </c>
      <c r="C19" s="3" t="s">
        <v>262</v>
      </c>
      <c r="D19" s="3">
        <v>526</v>
      </c>
      <c r="E19" s="69">
        <v>4</v>
      </c>
      <c r="F19" s="3">
        <v>8</v>
      </c>
      <c r="G19" s="3">
        <v>8.1999999999999993</v>
      </c>
      <c r="H19" s="3">
        <v>8</v>
      </c>
      <c r="I19" s="45">
        <v>8.6</v>
      </c>
    </row>
    <row r="20" spans="1:9" x14ac:dyDescent="0.35">
      <c r="A20" s="31">
        <f t="shared" si="0"/>
        <v>19</v>
      </c>
      <c r="B20" s="31" t="s">
        <v>242</v>
      </c>
      <c r="C20" s="3" t="s">
        <v>263</v>
      </c>
      <c r="D20" s="3">
        <v>248</v>
      </c>
      <c r="E20" s="69"/>
      <c r="F20" s="3">
        <v>8</v>
      </c>
      <c r="G20" s="3">
        <v>8.5</v>
      </c>
      <c r="H20" s="3">
        <v>8</v>
      </c>
      <c r="I20" s="45">
        <v>8.5</v>
      </c>
    </row>
    <row r="21" spans="1:9" x14ac:dyDescent="0.35">
      <c r="A21" s="31">
        <f t="shared" si="0"/>
        <v>20</v>
      </c>
      <c r="B21" s="31" t="s">
        <v>242</v>
      </c>
      <c r="C21" s="3" t="s">
        <v>264</v>
      </c>
      <c r="D21" s="3">
        <v>1556</v>
      </c>
      <c r="E21" s="69"/>
      <c r="F21" s="3">
        <v>8</v>
      </c>
      <c r="G21" s="3">
        <v>8.1</v>
      </c>
      <c r="H21" s="3">
        <v>8</v>
      </c>
      <c r="I21" s="45">
        <v>8.1</v>
      </c>
    </row>
    <row r="22" spans="1:9" x14ac:dyDescent="0.35">
      <c r="A22" s="31">
        <f t="shared" si="0"/>
        <v>21</v>
      </c>
      <c r="B22" s="31" t="s">
        <v>242</v>
      </c>
      <c r="C22" s="3" t="s">
        <v>265</v>
      </c>
      <c r="D22" s="3">
        <v>294</v>
      </c>
      <c r="E22" s="69"/>
      <c r="F22" s="3">
        <v>8</v>
      </c>
      <c r="G22" s="3">
        <v>8.5</v>
      </c>
      <c r="H22" s="3">
        <v>8</v>
      </c>
      <c r="I22" s="45">
        <v>8.5</v>
      </c>
    </row>
    <row r="23" spans="1:9" x14ac:dyDescent="0.35">
      <c r="A23" s="31">
        <f t="shared" si="0"/>
        <v>22</v>
      </c>
      <c r="B23" s="31" t="s">
        <v>242</v>
      </c>
      <c r="C23" s="3" t="s">
        <v>266</v>
      </c>
      <c r="D23" s="3">
        <v>644</v>
      </c>
      <c r="E23" s="69"/>
      <c r="F23" s="3">
        <v>8</v>
      </c>
      <c r="G23" s="3">
        <v>8.1999999999999993</v>
      </c>
      <c r="H23" s="3">
        <v>8</v>
      </c>
      <c r="I23" s="45">
        <v>8.5</v>
      </c>
    </row>
    <row r="24" spans="1:9" x14ac:dyDescent="0.35">
      <c r="A24" s="31">
        <f t="shared" si="0"/>
        <v>23</v>
      </c>
      <c r="B24" s="31" t="s">
        <v>242</v>
      </c>
      <c r="C24" s="3" t="s">
        <v>267</v>
      </c>
      <c r="D24" s="3">
        <v>564</v>
      </c>
      <c r="E24" s="69"/>
      <c r="F24" s="3">
        <v>8</v>
      </c>
      <c r="G24" s="3">
        <v>8.1</v>
      </c>
      <c r="H24" s="3">
        <v>8</v>
      </c>
      <c r="I24" s="45">
        <v>8.1</v>
      </c>
    </row>
    <row r="25" spans="1:9" x14ac:dyDescent="0.35">
      <c r="A25" s="31">
        <f t="shared" si="0"/>
        <v>24</v>
      </c>
      <c r="B25" s="31" t="s">
        <v>242</v>
      </c>
      <c r="C25" s="3" t="s">
        <v>268</v>
      </c>
      <c r="D25" s="3">
        <v>256</v>
      </c>
      <c r="E25" s="69"/>
      <c r="F25" s="3">
        <v>8</v>
      </c>
      <c r="G25" s="3">
        <v>8.5</v>
      </c>
      <c r="H25" s="3">
        <v>8</v>
      </c>
      <c r="I25" s="45">
        <v>8.5</v>
      </c>
    </row>
    <row r="26" spans="1:9" x14ac:dyDescent="0.35">
      <c r="A26" s="31">
        <f t="shared" si="0"/>
        <v>25</v>
      </c>
      <c r="B26" s="31" t="s">
        <v>242</v>
      </c>
      <c r="C26" s="3" t="s">
        <v>269</v>
      </c>
      <c r="D26" s="3">
        <v>1094</v>
      </c>
      <c r="E26" s="69"/>
      <c r="F26" s="3">
        <v>8</v>
      </c>
      <c r="G26" s="3">
        <v>8.6</v>
      </c>
      <c r="H26" s="3">
        <v>8</v>
      </c>
      <c r="I26" s="45">
        <v>8.1</v>
      </c>
    </row>
    <row r="27" spans="1:9" x14ac:dyDescent="0.35">
      <c r="A27" s="31">
        <f t="shared" si="0"/>
        <v>26</v>
      </c>
      <c r="B27" s="31" t="s">
        <v>242</v>
      </c>
      <c r="C27" s="3" t="s">
        <v>270</v>
      </c>
      <c r="D27" s="3">
        <v>1689</v>
      </c>
      <c r="E27" s="69"/>
      <c r="F27" s="3">
        <v>8</v>
      </c>
      <c r="G27" s="3">
        <v>8.1</v>
      </c>
      <c r="H27" s="3">
        <v>8</v>
      </c>
      <c r="I27" s="45">
        <v>8.5</v>
      </c>
    </row>
    <row r="28" spans="1:9" x14ac:dyDescent="0.35">
      <c r="A28" s="31">
        <f t="shared" si="0"/>
        <v>27</v>
      </c>
      <c r="B28" s="31" t="s">
        <v>242</v>
      </c>
      <c r="C28" s="3" t="s">
        <v>271</v>
      </c>
      <c r="D28" s="3">
        <v>370</v>
      </c>
      <c r="E28" s="69">
        <v>5</v>
      </c>
      <c r="F28" s="3">
        <v>16</v>
      </c>
      <c r="G28" s="3">
        <v>17</v>
      </c>
      <c r="H28" s="3">
        <v>16</v>
      </c>
      <c r="I28" s="45">
        <v>18</v>
      </c>
    </row>
    <row r="29" spans="1:9" x14ac:dyDescent="0.35">
      <c r="A29" s="31">
        <f t="shared" si="0"/>
        <v>28</v>
      </c>
      <c r="B29" s="31" t="s">
        <v>242</v>
      </c>
      <c r="C29" s="3" t="s">
        <v>272</v>
      </c>
      <c r="D29" s="3">
        <v>466</v>
      </c>
      <c r="E29" s="69"/>
      <c r="F29" s="3">
        <v>16</v>
      </c>
      <c r="G29" s="3">
        <v>18</v>
      </c>
      <c r="H29" s="3">
        <v>16</v>
      </c>
      <c r="I29" s="45">
        <v>17</v>
      </c>
    </row>
    <row r="30" spans="1:9" x14ac:dyDescent="0.35">
      <c r="A30" s="31">
        <f t="shared" si="0"/>
        <v>29</v>
      </c>
      <c r="B30" s="31" t="s">
        <v>242</v>
      </c>
      <c r="C30" s="3" t="s">
        <v>273</v>
      </c>
      <c r="D30" s="3">
        <v>475</v>
      </c>
      <c r="E30" s="69"/>
      <c r="F30" s="3">
        <v>16</v>
      </c>
      <c r="G30" s="3">
        <v>16</v>
      </c>
      <c r="H30" s="3">
        <v>16</v>
      </c>
      <c r="I30" s="45">
        <v>18</v>
      </c>
    </row>
    <row r="31" spans="1:9" x14ac:dyDescent="0.35">
      <c r="A31" s="31">
        <f t="shared" si="0"/>
        <v>30</v>
      </c>
      <c r="B31" s="31" t="s">
        <v>242</v>
      </c>
      <c r="C31" s="3" t="s">
        <v>274</v>
      </c>
      <c r="D31" s="3">
        <v>124</v>
      </c>
      <c r="E31" s="69"/>
      <c r="F31" s="3">
        <v>16</v>
      </c>
      <c r="G31" s="3">
        <v>18</v>
      </c>
      <c r="H31" s="3">
        <v>16</v>
      </c>
      <c r="I31" s="45">
        <v>17</v>
      </c>
    </row>
    <row r="32" spans="1:9" x14ac:dyDescent="0.35">
      <c r="A32" s="31">
        <f t="shared" si="0"/>
        <v>31</v>
      </c>
      <c r="B32" s="31" t="s">
        <v>242</v>
      </c>
      <c r="C32" s="3" t="s">
        <v>275</v>
      </c>
      <c r="D32" s="3">
        <v>274</v>
      </c>
      <c r="E32" s="69"/>
      <c r="F32" s="3">
        <v>16</v>
      </c>
      <c r="G32" s="3">
        <v>17</v>
      </c>
      <c r="H32" s="3">
        <v>16</v>
      </c>
      <c r="I32" s="45">
        <v>16</v>
      </c>
    </row>
    <row r="33" spans="1:9" x14ac:dyDescent="0.35">
      <c r="A33" s="31">
        <f t="shared" si="0"/>
        <v>32</v>
      </c>
      <c r="B33" s="31" t="s">
        <v>242</v>
      </c>
      <c r="C33" s="3" t="s">
        <v>276</v>
      </c>
      <c r="D33" s="3">
        <v>117</v>
      </c>
      <c r="E33" s="69"/>
      <c r="F33" s="3">
        <v>16</v>
      </c>
      <c r="G33" s="3">
        <v>16</v>
      </c>
      <c r="H33" s="3">
        <v>16</v>
      </c>
      <c r="I33" s="45">
        <v>18</v>
      </c>
    </row>
    <row r="34" spans="1:9" x14ac:dyDescent="0.35">
      <c r="A34" s="31">
        <f t="shared" si="0"/>
        <v>33</v>
      </c>
      <c r="B34" s="31" t="s">
        <v>242</v>
      </c>
      <c r="C34" s="3" t="s">
        <v>277</v>
      </c>
      <c r="D34" s="3">
        <v>380</v>
      </c>
      <c r="E34" s="45">
        <v>6</v>
      </c>
      <c r="F34" s="3">
        <v>20</v>
      </c>
      <c r="G34" s="3">
        <v>23</v>
      </c>
      <c r="H34" s="3">
        <v>20</v>
      </c>
      <c r="I34" s="3">
        <v>22</v>
      </c>
    </row>
    <row r="35" spans="1:9" x14ac:dyDescent="0.35">
      <c r="A35" s="31">
        <f t="shared" si="0"/>
        <v>34</v>
      </c>
      <c r="B35" s="31" t="s">
        <v>242</v>
      </c>
      <c r="C35" s="3" t="s">
        <v>278</v>
      </c>
      <c r="D35" s="3">
        <v>593</v>
      </c>
      <c r="E35" s="69">
        <v>7</v>
      </c>
      <c r="F35" s="3">
        <v>24</v>
      </c>
      <c r="G35" s="3">
        <v>25</v>
      </c>
      <c r="H35" s="3">
        <v>24</v>
      </c>
      <c r="I35" s="45">
        <v>26</v>
      </c>
    </row>
    <row r="36" spans="1:9" x14ac:dyDescent="0.35">
      <c r="A36" s="31">
        <f t="shared" si="0"/>
        <v>35</v>
      </c>
      <c r="B36" s="31" t="s">
        <v>242</v>
      </c>
      <c r="C36" s="3" t="s">
        <v>279</v>
      </c>
      <c r="D36" s="3">
        <v>1125</v>
      </c>
      <c r="E36" s="69"/>
      <c r="F36" s="3">
        <v>24</v>
      </c>
      <c r="G36" s="3">
        <v>24</v>
      </c>
      <c r="H36" s="3">
        <v>24</v>
      </c>
      <c r="I36" s="45">
        <v>25</v>
      </c>
    </row>
    <row r="37" spans="1:9" x14ac:dyDescent="0.35">
      <c r="A37" s="31">
        <f t="shared" si="0"/>
        <v>36</v>
      </c>
      <c r="B37" s="31" t="s">
        <v>242</v>
      </c>
      <c r="C37" s="3" t="s">
        <v>280</v>
      </c>
      <c r="D37" s="3">
        <v>96</v>
      </c>
      <c r="E37" s="69"/>
      <c r="F37" s="3">
        <v>24</v>
      </c>
      <c r="G37" s="3">
        <v>26</v>
      </c>
      <c r="H37" s="3">
        <v>24</v>
      </c>
      <c r="I37" s="45">
        <v>24</v>
      </c>
    </row>
    <row r="38" spans="1:9" x14ac:dyDescent="0.35">
      <c r="A38" s="31">
        <f t="shared" si="0"/>
        <v>37</v>
      </c>
      <c r="B38" s="31" t="s">
        <v>242</v>
      </c>
      <c r="C38" s="3" t="s">
        <v>281</v>
      </c>
      <c r="D38" s="3">
        <v>141</v>
      </c>
      <c r="E38" s="45">
        <v>8</v>
      </c>
      <c r="F38" s="3">
        <v>25</v>
      </c>
      <c r="G38" s="3">
        <v>27</v>
      </c>
      <c r="H38" s="3">
        <v>25</v>
      </c>
      <c r="I38" s="3">
        <v>28</v>
      </c>
    </row>
    <row r="39" spans="1:9" x14ac:dyDescent="0.35">
      <c r="A39" s="31">
        <f t="shared" si="0"/>
        <v>38</v>
      </c>
      <c r="B39" s="31" t="s">
        <v>242</v>
      </c>
      <c r="C39" s="3" t="s">
        <v>282</v>
      </c>
      <c r="D39" s="3">
        <v>144</v>
      </c>
      <c r="E39" s="69">
        <v>9</v>
      </c>
      <c r="F39" s="3">
        <v>30</v>
      </c>
      <c r="G39" s="3">
        <v>33</v>
      </c>
      <c r="H39" s="3">
        <v>30</v>
      </c>
      <c r="I39" s="45">
        <v>31</v>
      </c>
    </row>
    <row r="40" spans="1:9" x14ac:dyDescent="0.35">
      <c r="A40" s="31">
        <f t="shared" si="0"/>
        <v>39</v>
      </c>
      <c r="B40" s="31" t="s">
        <v>242</v>
      </c>
      <c r="C40" s="3" t="s">
        <v>283</v>
      </c>
      <c r="D40" s="3">
        <v>120</v>
      </c>
      <c r="E40" s="69"/>
      <c r="F40" s="3">
        <v>30</v>
      </c>
      <c r="G40" s="3">
        <v>31</v>
      </c>
      <c r="H40" s="3">
        <v>30</v>
      </c>
      <c r="I40" s="45">
        <v>33</v>
      </c>
    </row>
    <row r="41" spans="1:9" x14ac:dyDescent="0.35">
      <c r="A41" s="31">
        <f t="shared" si="0"/>
        <v>40</v>
      </c>
      <c r="B41" s="31" t="s">
        <v>242</v>
      </c>
      <c r="C41" s="3" t="s">
        <v>284</v>
      </c>
      <c r="D41" s="3">
        <v>3138</v>
      </c>
      <c r="E41" s="69"/>
      <c r="F41" s="3">
        <v>30</v>
      </c>
      <c r="G41" s="3">
        <v>31</v>
      </c>
      <c r="H41" s="3">
        <v>30</v>
      </c>
      <c r="I41" s="45">
        <v>31</v>
      </c>
    </row>
    <row r="42" spans="1:9" x14ac:dyDescent="0.35">
      <c r="A42" s="31">
        <f t="shared" si="0"/>
        <v>41</v>
      </c>
      <c r="B42" s="31" t="s">
        <v>242</v>
      </c>
      <c r="C42" s="3" t="s">
        <v>224</v>
      </c>
      <c r="D42" s="3">
        <v>5615</v>
      </c>
      <c r="E42" s="69"/>
      <c r="F42" s="3">
        <v>30</v>
      </c>
      <c r="G42" s="3">
        <v>32</v>
      </c>
      <c r="H42" s="3">
        <v>30</v>
      </c>
      <c r="I42" s="45">
        <v>33</v>
      </c>
    </row>
    <row r="43" spans="1:9" x14ac:dyDescent="0.35">
      <c r="A43" s="31">
        <f t="shared" si="0"/>
        <v>42</v>
      </c>
      <c r="B43" s="31" t="s">
        <v>242</v>
      </c>
      <c r="C43" s="3" t="s">
        <v>225</v>
      </c>
      <c r="D43" s="3">
        <v>278</v>
      </c>
      <c r="E43" s="69"/>
      <c r="F43" s="3">
        <v>30</v>
      </c>
      <c r="G43" s="3">
        <v>31</v>
      </c>
      <c r="H43" s="3">
        <v>30</v>
      </c>
      <c r="I43" s="31">
        <v>32</v>
      </c>
    </row>
    <row r="44" spans="1:9" x14ac:dyDescent="0.35">
      <c r="A44" s="31">
        <f t="shared" si="0"/>
        <v>43</v>
      </c>
      <c r="B44" s="31" t="s">
        <v>242</v>
      </c>
      <c r="C44" s="3" t="s">
        <v>285</v>
      </c>
      <c r="D44" s="3">
        <v>4720</v>
      </c>
      <c r="E44" s="45">
        <v>10</v>
      </c>
      <c r="F44" s="3">
        <v>35</v>
      </c>
      <c r="G44" s="3">
        <v>37</v>
      </c>
      <c r="H44" s="3">
        <v>35</v>
      </c>
      <c r="I44" s="3">
        <v>38</v>
      </c>
    </row>
    <row r="45" spans="1:9" x14ac:dyDescent="0.35">
      <c r="A45" s="31">
        <f t="shared" si="0"/>
        <v>44</v>
      </c>
      <c r="B45" s="31" t="s">
        <v>242</v>
      </c>
      <c r="C45" s="3" t="s">
        <v>286</v>
      </c>
      <c r="D45" s="3">
        <v>1070</v>
      </c>
      <c r="E45" s="69">
        <v>11</v>
      </c>
      <c r="F45" s="3">
        <v>40</v>
      </c>
      <c r="G45" s="3">
        <v>42</v>
      </c>
      <c r="H45" s="3">
        <v>40</v>
      </c>
      <c r="I45" s="45">
        <v>43</v>
      </c>
    </row>
    <row r="46" spans="1:9" x14ac:dyDescent="0.35">
      <c r="A46" s="31">
        <f t="shared" si="0"/>
        <v>45</v>
      </c>
      <c r="B46" s="31" t="s">
        <v>242</v>
      </c>
      <c r="C46" s="3" t="s">
        <v>287</v>
      </c>
      <c r="D46" s="3">
        <v>1937</v>
      </c>
      <c r="E46" s="69"/>
      <c r="F46" s="3">
        <v>40</v>
      </c>
      <c r="G46" s="3">
        <v>41</v>
      </c>
      <c r="H46" s="3">
        <v>40</v>
      </c>
      <c r="I46" s="45">
        <v>41</v>
      </c>
    </row>
    <row r="47" spans="1:9" x14ac:dyDescent="0.35">
      <c r="A47" s="31">
        <f t="shared" si="0"/>
        <v>46</v>
      </c>
      <c r="B47" s="31" t="s">
        <v>242</v>
      </c>
      <c r="C47" s="3" t="s">
        <v>226</v>
      </c>
      <c r="D47" s="3">
        <v>4629</v>
      </c>
      <c r="E47" s="69"/>
      <c r="F47" s="3">
        <v>40</v>
      </c>
      <c r="G47" s="3">
        <v>42</v>
      </c>
      <c r="H47" s="3">
        <v>40</v>
      </c>
      <c r="I47" s="45">
        <v>42</v>
      </c>
    </row>
    <row r="48" spans="1:9" x14ac:dyDescent="0.35">
      <c r="A48" s="31">
        <f t="shared" si="0"/>
        <v>47</v>
      </c>
      <c r="B48" s="31" t="s">
        <v>242</v>
      </c>
      <c r="C48" s="3" t="s">
        <v>288</v>
      </c>
      <c r="D48" s="3">
        <v>790</v>
      </c>
      <c r="E48" s="69"/>
      <c r="F48" s="3">
        <v>40</v>
      </c>
      <c r="G48" s="3">
        <v>40</v>
      </c>
      <c r="H48" s="3">
        <v>40</v>
      </c>
      <c r="I48" s="45">
        <v>40</v>
      </c>
    </row>
    <row r="49" spans="1:9" x14ac:dyDescent="0.35">
      <c r="A49" s="31">
        <f t="shared" si="0"/>
        <v>48</v>
      </c>
      <c r="B49" s="31" t="s">
        <v>242</v>
      </c>
      <c r="C49" s="3" t="s">
        <v>289</v>
      </c>
      <c r="D49" s="3">
        <v>2878</v>
      </c>
      <c r="E49" s="69"/>
      <c r="F49" s="3">
        <v>40</v>
      </c>
      <c r="G49" s="31">
        <v>43</v>
      </c>
      <c r="H49" s="3">
        <v>40</v>
      </c>
      <c r="I49" s="31">
        <v>43</v>
      </c>
    </row>
    <row r="50" spans="1:9" x14ac:dyDescent="0.35">
      <c r="A50" s="31">
        <f t="shared" si="0"/>
        <v>49</v>
      </c>
      <c r="B50" s="31" t="s">
        <v>242</v>
      </c>
      <c r="C50" s="3" t="s">
        <v>290</v>
      </c>
      <c r="D50" s="3">
        <v>7144</v>
      </c>
      <c r="E50" s="69"/>
      <c r="F50" s="3">
        <v>40</v>
      </c>
      <c r="G50" s="3">
        <v>41</v>
      </c>
      <c r="H50" s="3">
        <v>40</v>
      </c>
      <c r="I50" s="45">
        <v>41</v>
      </c>
    </row>
    <row r="51" spans="1:9" x14ac:dyDescent="0.35">
      <c r="A51" s="31">
        <f t="shared" si="0"/>
        <v>50</v>
      </c>
      <c r="B51" s="31" t="s">
        <v>242</v>
      </c>
      <c r="C51" s="3" t="s">
        <v>291</v>
      </c>
      <c r="D51" s="3">
        <v>105</v>
      </c>
      <c r="E51" s="69"/>
      <c r="F51" s="3">
        <v>40</v>
      </c>
      <c r="G51" s="3">
        <v>42</v>
      </c>
      <c r="H51" s="3">
        <v>40</v>
      </c>
      <c r="I51" s="45">
        <v>42</v>
      </c>
    </row>
    <row r="52" spans="1:9" x14ac:dyDescent="0.35">
      <c r="A52" s="31">
        <f t="shared" si="0"/>
        <v>51</v>
      </c>
      <c r="B52" s="31" t="s">
        <v>242</v>
      </c>
      <c r="C52" s="3" t="s">
        <v>292</v>
      </c>
      <c r="D52" s="3">
        <v>4149</v>
      </c>
      <c r="E52" s="69">
        <v>12</v>
      </c>
      <c r="F52" s="3">
        <v>50</v>
      </c>
      <c r="G52" s="3">
        <v>53</v>
      </c>
      <c r="H52" s="3">
        <v>50</v>
      </c>
      <c r="I52" s="45">
        <v>53</v>
      </c>
    </row>
    <row r="53" spans="1:9" x14ac:dyDescent="0.35">
      <c r="A53" s="31">
        <f t="shared" si="0"/>
        <v>52</v>
      </c>
      <c r="B53" s="31" t="s">
        <v>242</v>
      </c>
      <c r="C53" s="3" t="s">
        <v>293</v>
      </c>
      <c r="D53" s="3">
        <v>558</v>
      </c>
      <c r="E53" s="69"/>
      <c r="F53" s="3">
        <v>50</v>
      </c>
      <c r="G53" s="3">
        <v>52</v>
      </c>
      <c r="H53" s="3">
        <v>50</v>
      </c>
      <c r="I53" s="45">
        <v>50</v>
      </c>
    </row>
    <row r="54" spans="1:9" x14ac:dyDescent="0.35">
      <c r="A54" s="31">
        <f t="shared" si="0"/>
        <v>53</v>
      </c>
      <c r="B54" s="31" t="s">
        <v>242</v>
      </c>
      <c r="C54" s="3" t="s">
        <v>294</v>
      </c>
      <c r="D54" s="3">
        <v>194</v>
      </c>
      <c r="E54" s="69"/>
      <c r="F54" s="3">
        <v>50</v>
      </c>
      <c r="G54" s="3">
        <v>53</v>
      </c>
      <c r="H54" s="3">
        <v>50</v>
      </c>
      <c r="I54" s="45">
        <v>51</v>
      </c>
    </row>
    <row r="55" spans="1:9" x14ac:dyDescent="0.35">
      <c r="A55" s="31">
        <f t="shared" si="0"/>
        <v>54</v>
      </c>
      <c r="B55" s="31" t="s">
        <v>242</v>
      </c>
      <c r="C55" s="3" t="s">
        <v>295</v>
      </c>
      <c r="D55" s="3">
        <v>804</v>
      </c>
      <c r="E55" s="69"/>
      <c r="F55" s="3">
        <v>50</v>
      </c>
      <c r="G55" s="3">
        <v>52</v>
      </c>
      <c r="H55" s="3">
        <v>50</v>
      </c>
      <c r="I55" s="45">
        <v>51</v>
      </c>
    </row>
    <row r="56" spans="1:9" x14ac:dyDescent="0.35">
      <c r="A56" s="31">
        <f t="shared" si="0"/>
        <v>55</v>
      </c>
      <c r="B56" s="31" t="s">
        <v>242</v>
      </c>
      <c r="C56" s="3" t="s">
        <v>296</v>
      </c>
      <c r="D56" s="3">
        <v>98</v>
      </c>
      <c r="E56" s="69"/>
      <c r="F56" s="3">
        <v>50</v>
      </c>
      <c r="G56" s="3">
        <v>51</v>
      </c>
      <c r="H56" s="3">
        <v>50</v>
      </c>
      <c r="I56" s="45">
        <v>52</v>
      </c>
    </row>
    <row r="57" spans="1:9" x14ac:dyDescent="0.35">
      <c r="A57" s="31">
        <f t="shared" si="0"/>
        <v>56</v>
      </c>
      <c r="B57" s="31" t="s">
        <v>242</v>
      </c>
      <c r="C57" s="3" t="s">
        <v>297</v>
      </c>
      <c r="D57" s="3">
        <v>420</v>
      </c>
      <c r="E57" s="69"/>
      <c r="F57" s="3">
        <v>50</v>
      </c>
      <c r="G57" s="3">
        <v>50</v>
      </c>
      <c r="H57" s="3">
        <v>50</v>
      </c>
      <c r="I57" s="45">
        <v>51</v>
      </c>
    </row>
    <row r="58" spans="1:9" x14ac:dyDescent="0.35">
      <c r="A58" s="31">
        <f t="shared" si="0"/>
        <v>57</v>
      </c>
      <c r="B58" s="31" t="s">
        <v>242</v>
      </c>
      <c r="C58" s="3" t="s">
        <v>298</v>
      </c>
      <c r="D58" s="3">
        <v>933</v>
      </c>
      <c r="E58" s="69"/>
      <c r="F58" s="3">
        <v>50</v>
      </c>
      <c r="G58" s="3">
        <v>52</v>
      </c>
      <c r="H58" s="3">
        <v>50</v>
      </c>
      <c r="I58" s="45">
        <v>50</v>
      </c>
    </row>
    <row r="59" spans="1:9" x14ac:dyDescent="0.35">
      <c r="A59" s="31">
        <f t="shared" si="0"/>
        <v>58</v>
      </c>
      <c r="B59" s="31" t="s">
        <v>242</v>
      </c>
      <c r="C59" s="3" t="s">
        <v>299</v>
      </c>
      <c r="D59" s="3">
        <v>336</v>
      </c>
      <c r="E59" s="69"/>
      <c r="F59" s="3">
        <v>50</v>
      </c>
      <c r="G59" s="3">
        <v>51</v>
      </c>
      <c r="H59" s="3">
        <v>50</v>
      </c>
      <c r="I59" s="45">
        <v>53</v>
      </c>
    </row>
    <row r="60" spans="1:9" x14ac:dyDescent="0.35">
      <c r="A60" s="31">
        <f t="shared" si="0"/>
        <v>59</v>
      </c>
      <c r="B60" s="31" t="s">
        <v>242</v>
      </c>
      <c r="C60" s="3" t="s">
        <v>300</v>
      </c>
      <c r="D60" s="3">
        <v>19014</v>
      </c>
      <c r="E60" s="69"/>
      <c r="F60" s="3">
        <v>50</v>
      </c>
      <c r="G60" s="3">
        <v>51</v>
      </c>
      <c r="H60" s="3">
        <v>50</v>
      </c>
      <c r="I60" s="45">
        <v>52</v>
      </c>
    </row>
    <row r="61" spans="1:9" x14ac:dyDescent="0.35">
      <c r="A61" s="31">
        <f t="shared" si="0"/>
        <v>60</v>
      </c>
      <c r="B61" s="31" t="s">
        <v>242</v>
      </c>
      <c r="C61" s="3" t="s">
        <v>301</v>
      </c>
      <c r="D61" s="3">
        <v>684</v>
      </c>
      <c r="E61" s="69"/>
      <c r="F61" s="3">
        <v>50</v>
      </c>
      <c r="G61" s="3">
        <v>52</v>
      </c>
      <c r="H61" s="3">
        <v>50</v>
      </c>
      <c r="I61" s="45">
        <v>53</v>
      </c>
    </row>
    <row r="62" spans="1:9" x14ac:dyDescent="0.35">
      <c r="A62" s="31">
        <f t="shared" si="0"/>
        <v>61</v>
      </c>
      <c r="B62" s="31" t="s">
        <v>242</v>
      </c>
      <c r="C62" s="3" t="s">
        <v>302</v>
      </c>
      <c r="D62" s="3">
        <v>927</v>
      </c>
      <c r="E62" s="69"/>
      <c r="F62" s="3">
        <v>50</v>
      </c>
      <c r="G62" s="3">
        <v>51</v>
      </c>
      <c r="H62" s="3">
        <v>50</v>
      </c>
      <c r="I62" s="45">
        <v>52</v>
      </c>
    </row>
    <row r="63" spans="1:9" x14ac:dyDescent="0.35">
      <c r="A63" s="31">
        <f t="shared" si="0"/>
        <v>62</v>
      </c>
      <c r="B63" s="31" t="s">
        <v>242</v>
      </c>
      <c r="C63" s="3" t="s">
        <v>303</v>
      </c>
      <c r="D63" s="3">
        <v>130</v>
      </c>
      <c r="E63" s="69"/>
      <c r="F63" s="3">
        <v>50</v>
      </c>
      <c r="G63" s="3">
        <v>52</v>
      </c>
      <c r="H63" s="3">
        <v>50</v>
      </c>
      <c r="I63" s="45">
        <v>51</v>
      </c>
    </row>
    <row r="64" spans="1:9" x14ac:dyDescent="0.35">
      <c r="A64" s="31">
        <f t="shared" si="0"/>
        <v>63</v>
      </c>
      <c r="B64" s="31" t="s">
        <v>242</v>
      </c>
      <c r="C64" s="3" t="s">
        <v>304</v>
      </c>
      <c r="D64" s="3">
        <v>2468</v>
      </c>
      <c r="E64" s="69"/>
      <c r="F64" s="3">
        <v>50</v>
      </c>
      <c r="G64" s="3">
        <v>53</v>
      </c>
      <c r="H64" s="3">
        <v>50</v>
      </c>
      <c r="I64" s="45">
        <v>50</v>
      </c>
    </row>
    <row r="65" spans="1:9" x14ac:dyDescent="0.35">
      <c r="A65" s="31">
        <f t="shared" si="0"/>
        <v>64</v>
      </c>
      <c r="B65" s="31" t="s">
        <v>242</v>
      </c>
      <c r="C65" s="3" t="s">
        <v>305</v>
      </c>
      <c r="D65" s="3">
        <v>241</v>
      </c>
      <c r="E65" s="69"/>
      <c r="F65" s="3">
        <v>50</v>
      </c>
      <c r="G65" s="3">
        <v>50</v>
      </c>
      <c r="H65" s="3">
        <v>50</v>
      </c>
      <c r="I65" s="45">
        <v>51</v>
      </c>
    </row>
    <row r="66" spans="1:9" x14ac:dyDescent="0.35">
      <c r="A66" s="31">
        <f t="shared" si="0"/>
        <v>65</v>
      </c>
      <c r="B66" s="31" t="s">
        <v>242</v>
      </c>
      <c r="C66" s="3" t="s">
        <v>306</v>
      </c>
      <c r="D66" s="3">
        <v>98</v>
      </c>
      <c r="E66" s="69"/>
      <c r="F66" s="3">
        <v>50</v>
      </c>
      <c r="G66" s="3">
        <v>53</v>
      </c>
      <c r="H66" s="3">
        <v>50</v>
      </c>
      <c r="I66" s="45">
        <v>50</v>
      </c>
    </row>
    <row r="67" spans="1:9" x14ac:dyDescent="0.35">
      <c r="A67" s="31">
        <f t="shared" si="0"/>
        <v>66</v>
      </c>
      <c r="B67" s="31" t="s">
        <v>242</v>
      </c>
      <c r="C67" s="3" t="s">
        <v>307</v>
      </c>
      <c r="D67" s="3">
        <v>3809</v>
      </c>
      <c r="E67" s="69"/>
      <c r="F67" s="3">
        <v>50</v>
      </c>
      <c r="G67" s="3">
        <v>51</v>
      </c>
      <c r="H67" s="3">
        <v>50</v>
      </c>
      <c r="I67" s="45">
        <v>53</v>
      </c>
    </row>
    <row r="68" spans="1:9" x14ac:dyDescent="0.35">
      <c r="A68" s="31">
        <f t="shared" ref="A68:A131" si="1">A67+1</f>
        <v>67</v>
      </c>
      <c r="B68" s="31" t="s">
        <v>242</v>
      </c>
      <c r="C68" s="3" t="s">
        <v>308</v>
      </c>
      <c r="D68" s="3">
        <v>649</v>
      </c>
      <c r="E68" s="69"/>
      <c r="F68" s="3">
        <v>50</v>
      </c>
      <c r="G68" s="3">
        <v>53</v>
      </c>
      <c r="H68" s="3">
        <v>50</v>
      </c>
      <c r="I68" s="45">
        <v>52</v>
      </c>
    </row>
    <row r="69" spans="1:9" x14ac:dyDescent="0.35">
      <c r="A69" s="31">
        <f t="shared" si="1"/>
        <v>68</v>
      </c>
      <c r="B69" s="31" t="s">
        <v>242</v>
      </c>
      <c r="C69" s="3" t="s">
        <v>309</v>
      </c>
      <c r="D69" s="3">
        <v>2418</v>
      </c>
      <c r="E69" s="69">
        <v>13</v>
      </c>
      <c r="F69" s="3">
        <v>60</v>
      </c>
      <c r="G69" s="3">
        <v>63</v>
      </c>
      <c r="H69" s="3">
        <v>60</v>
      </c>
      <c r="I69" s="45">
        <v>62</v>
      </c>
    </row>
    <row r="70" spans="1:9" x14ac:dyDescent="0.35">
      <c r="A70" s="31">
        <f t="shared" si="1"/>
        <v>69</v>
      </c>
      <c r="B70" s="31" t="s">
        <v>242</v>
      </c>
      <c r="C70" s="3" t="s">
        <v>310</v>
      </c>
      <c r="D70" s="3">
        <v>891</v>
      </c>
      <c r="E70" s="69"/>
      <c r="F70" s="3">
        <v>60</v>
      </c>
      <c r="G70" s="3">
        <v>62</v>
      </c>
      <c r="H70" s="3">
        <v>60</v>
      </c>
      <c r="I70" s="45">
        <v>63</v>
      </c>
    </row>
    <row r="71" spans="1:9" x14ac:dyDescent="0.35">
      <c r="A71" s="31">
        <f t="shared" si="1"/>
        <v>70</v>
      </c>
      <c r="B71" s="31" t="s">
        <v>242</v>
      </c>
      <c r="C71" s="3" t="s">
        <v>311</v>
      </c>
      <c r="D71" s="3">
        <v>8123</v>
      </c>
      <c r="E71" s="69"/>
      <c r="F71" s="3">
        <v>60</v>
      </c>
      <c r="G71" s="3">
        <v>62</v>
      </c>
      <c r="H71" s="3">
        <v>60</v>
      </c>
      <c r="I71" s="45">
        <v>61</v>
      </c>
    </row>
    <row r="72" spans="1:9" x14ac:dyDescent="0.35">
      <c r="A72" s="31">
        <f t="shared" si="1"/>
        <v>71</v>
      </c>
      <c r="B72" s="31" t="s">
        <v>242</v>
      </c>
      <c r="C72" s="3" t="s">
        <v>312</v>
      </c>
      <c r="D72" s="3">
        <v>224</v>
      </c>
      <c r="E72" s="69"/>
      <c r="F72" s="3">
        <v>60</v>
      </c>
      <c r="G72" s="3">
        <v>61</v>
      </c>
      <c r="H72" s="3">
        <v>60</v>
      </c>
      <c r="I72" s="45">
        <v>60</v>
      </c>
    </row>
    <row r="73" spans="1:9" x14ac:dyDescent="0.35">
      <c r="A73" s="31">
        <f t="shared" si="1"/>
        <v>72</v>
      </c>
      <c r="B73" s="31" t="s">
        <v>242</v>
      </c>
      <c r="C73" s="3" t="s">
        <v>313</v>
      </c>
      <c r="D73" s="3">
        <v>361</v>
      </c>
      <c r="E73" s="69"/>
      <c r="F73" s="3">
        <v>60</v>
      </c>
      <c r="G73" s="3">
        <v>63</v>
      </c>
      <c r="H73" s="3">
        <v>60</v>
      </c>
      <c r="I73" s="45">
        <v>62</v>
      </c>
    </row>
    <row r="74" spans="1:9" x14ac:dyDescent="0.35">
      <c r="A74" s="31">
        <f t="shared" si="1"/>
        <v>73</v>
      </c>
      <c r="B74" s="31" t="s">
        <v>242</v>
      </c>
      <c r="C74" s="3" t="s">
        <v>314</v>
      </c>
      <c r="D74" s="3">
        <v>164</v>
      </c>
      <c r="E74" s="69"/>
      <c r="F74" s="3">
        <v>60</v>
      </c>
      <c r="G74" s="3">
        <v>62</v>
      </c>
      <c r="H74" s="3">
        <v>60</v>
      </c>
      <c r="I74" s="45">
        <v>63</v>
      </c>
    </row>
    <row r="75" spans="1:9" x14ac:dyDescent="0.35">
      <c r="A75" s="31">
        <f t="shared" si="1"/>
        <v>74</v>
      </c>
      <c r="B75" s="31" t="s">
        <v>242</v>
      </c>
      <c r="C75" s="3" t="s">
        <v>228</v>
      </c>
      <c r="D75" s="3">
        <v>943</v>
      </c>
      <c r="E75" s="69"/>
      <c r="F75" s="3">
        <v>60</v>
      </c>
      <c r="G75" s="3">
        <v>60</v>
      </c>
      <c r="H75" s="3">
        <v>60</v>
      </c>
      <c r="I75" s="45">
        <v>61</v>
      </c>
    </row>
    <row r="76" spans="1:9" x14ac:dyDescent="0.35">
      <c r="A76" s="31">
        <f t="shared" si="1"/>
        <v>75</v>
      </c>
      <c r="B76" s="31" t="s">
        <v>242</v>
      </c>
      <c r="C76" s="3" t="s">
        <v>227</v>
      </c>
      <c r="D76" s="3">
        <v>28958</v>
      </c>
      <c r="E76" s="69"/>
      <c r="F76" s="3">
        <v>60</v>
      </c>
      <c r="G76" s="3">
        <v>62</v>
      </c>
      <c r="H76" s="3">
        <v>60</v>
      </c>
      <c r="I76" s="45">
        <v>63</v>
      </c>
    </row>
    <row r="77" spans="1:9" x14ac:dyDescent="0.35">
      <c r="A77" s="31">
        <f t="shared" si="1"/>
        <v>76</v>
      </c>
      <c r="B77" s="31" t="s">
        <v>242</v>
      </c>
      <c r="C77" s="3" t="s">
        <v>231</v>
      </c>
      <c r="D77" s="3">
        <v>355</v>
      </c>
      <c r="E77" s="69"/>
      <c r="F77" s="3">
        <v>60</v>
      </c>
      <c r="G77" s="3">
        <v>62</v>
      </c>
      <c r="H77" s="3">
        <v>60</v>
      </c>
      <c r="I77" s="45">
        <v>61</v>
      </c>
    </row>
    <row r="78" spans="1:9" x14ac:dyDescent="0.35">
      <c r="A78" s="31">
        <f t="shared" si="1"/>
        <v>77</v>
      </c>
      <c r="B78" s="31" t="s">
        <v>242</v>
      </c>
      <c r="C78" s="3" t="s">
        <v>230</v>
      </c>
      <c r="D78" s="3">
        <v>553</v>
      </c>
      <c r="E78" s="69"/>
      <c r="F78" s="3">
        <v>60</v>
      </c>
      <c r="G78" s="3">
        <v>61</v>
      </c>
      <c r="H78" s="3">
        <v>60</v>
      </c>
      <c r="I78" s="45">
        <v>62</v>
      </c>
    </row>
    <row r="79" spans="1:9" x14ac:dyDescent="0.35">
      <c r="A79" s="31">
        <f t="shared" si="1"/>
        <v>78</v>
      </c>
      <c r="B79" s="31" t="s">
        <v>242</v>
      </c>
      <c r="C79" s="3" t="s">
        <v>229</v>
      </c>
      <c r="D79" s="3">
        <v>962</v>
      </c>
      <c r="E79" s="69"/>
      <c r="F79" s="3">
        <v>60</v>
      </c>
      <c r="G79" s="3">
        <v>60</v>
      </c>
      <c r="H79" s="3">
        <v>60</v>
      </c>
      <c r="I79" s="45">
        <v>63</v>
      </c>
    </row>
    <row r="80" spans="1:9" x14ac:dyDescent="0.35">
      <c r="A80" s="31">
        <f t="shared" si="1"/>
        <v>79</v>
      </c>
      <c r="B80" s="31" t="s">
        <v>242</v>
      </c>
      <c r="C80" s="3" t="s">
        <v>315</v>
      </c>
      <c r="D80" s="3">
        <v>1777</v>
      </c>
      <c r="E80" s="69"/>
      <c r="F80" s="3">
        <v>60</v>
      </c>
      <c r="G80" s="3">
        <v>63</v>
      </c>
      <c r="H80" s="3">
        <v>60</v>
      </c>
      <c r="I80" s="31">
        <v>63</v>
      </c>
    </row>
    <row r="81" spans="1:9" x14ac:dyDescent="0.35">
      <c r="A81" s="31">
        <f t="shared" si="1"/>
        <v>80</v>
      </c>
      <c r="B81" s="31" t="s">
        <v>242</v>
      </c>
      <c r="C81" s="3" t="s">
        <v>316</v>
      </c>
      <c r="D81" s="3">
        <v>3105</v>
      </c>
      <c r="E81" s="69">
        <v>14</v>
      </c>
      <c r="F81" s="3">
        <v>75</v>
      </c>
      <c r="G81" s="3">
        <v>76</v>
      </c>
      <c r="H81" s="3">
        <v>75</v>
      </c>
      <c r="I81" s="31">
        <v>77</v>
      </c>
    </row>
    <row r="82" spans="1:9" x14ac:dyDescent="0.35">
      <c r="A82" s="31">
        <f t="shared" si="1"/>
        <v>81</v>
      </c>
      <c r="B82" s="31" t="s">
        <v>242</v>
      </c>
      <c r="C82" s="3" t="s">
        <v>317</v>
      </c>
      <c r="D82" s="3">
        <v>956</v>
      </c>
      <c r="E82" s="69"/>
      <c r="F82" s="3">
        <v>75</v>
      </c>
      <c r="G82" s="3">
        <v>78</v>
      </c>
      <c r="H82" s="3">
        <v>75</v>
      </c>
      <c r="I82" s="31">
        <v>77</v>
      </c>
    </row>
    <row r="83" spans="1:9" x14ac:dyDescent="0.35">
      <c r="A83" s="31">
        <f t="shared" si="1"/>
        <v>82</v>
      </c>
      <c r="B83" s="31" t="s">
        <v>242</v>
      </c>
      <c r="C83" s="3" t="s">
        <v>318</v>
      </c>
      <c r="D83" s="3">
        <v>112</v>
      </c>
      <c r="E83" s="69"/>
      <c r="F83" s="3">
        <v>75</v>
      </c>
      <c r="G83" s="3">
        <v>75</v>
      </c>
      <c r="H83" s="3">
        <v>75</v>
      </c>
      <c r="I83" s="31">
        <v>76</v>
      </c>
    </row>
    <row r="84" spans="1:9" x14ac:dyDescent="0.35">
      <c r="A84" s="31">
        <f t="shared" si="1"/>
        <v>83</v>
      </c>
      <c r="B84" s="31" t="s">
        <v>242</v>
      </c>
      <c r="C84" s="3" t="s">
        <v>319</v>
      </c>
      <c r="D84" s="3">
        <v>372</v>
      </c>
      <c r="E84" s="69"/>
      <c r="F84" s="3">
        <v>75</v>
      </c>
      <c r="G84" s="3">
        <v>77</v>
      </c>
      <c r="H84" s="3">
        <v>75</v>
      </c>
      <c r="I84" s="31">
        <v>75</v>
      </c>
    </row>
    <row r="85" spans="1:9" x14ac:dyDescent="0.35">
      <c r="A85" s="31">
        <f t="shared" si="1"/>
        <v>84</v>
      </c>
      <c r="B85" s="31" t="s">
        <v>242</v>
      </c>
      <c r="C85" s="3" t="s">
        <v>320</v>
      </c>
      <c r="D85" s="3">
        <v>2713</v>
      </c>
      <c r="E85" s="69"/>
      <c r="F85" s="3">
        <v>75</v>
      </c>
      <c r="G85" s="31">
        <v>78</v>
      </c>
      <c r="H85" s="3">
        <v>75</v>
      </c>
      <c r="I85" s="31">
        <v>77</v>
      </c>
    </row>
    <row r="86" spans="1:9" x14ac:dyDescent="0.35">
      <c r="A86" s="31">
        <f t="shared" si="1"/>
        <v>85</v>
      </c>
      <c r="B86" s="31" t="s">
        <v>242</v>
      </c>
      <c r="C86" s="3" t="s">
        <v>321</v>
      </c>
      <c r="D86" s="3">
        <v>2667</v>
      </c>
      <c r="E86" s="69">
        <v>15</v>
      </c>
      <c r="F86" s="3">
        <v>80</v>
      </c>
      <c r="G86" s="46">
        <v>82</v>
      </c>
      <c r="H86" s="3">
        <v>80</v>
      </c>
      <c r="I86" s="45">
        <v>83</v>
      </c>
    </row>
    <row r="87" spans="1:9" x14ac:dyDescent="0.35">
      <c r="A87" s="31">
        <f t="shared" si="1"/>
        <v>86</v>
      </c>
      <c r="B87" s="31" t="s">
        <v>242</v>
      </c>
      <c r="C87" s="3" t="s">
        <v>322</v>
      </c>
      <c r="D87" s="3">
        <v>1254</v>
      </c>
      <c r="E87" s="69"/>
      <c r="F87" s="3">
        <v>80</v>
      </c>
      <c r="G87" s="46">
        <v>81</v>
      </c>
      <c r="H87" s="3">
        <v>80</v>
      </c>
      <c r="I87" s="45">
        <v>81</v>
      </c>
    </row>
    <row r="88" spans="1:9" x14ac:dyDescent="0.35">
      <c r="A88" s="31">
        <f t="shared" si="1"/>
        <v>87</v>
      </c>
      <c r="B88" s="31" t="s">
        <v>242</v>
      </c>
      <c r="C88" s="3" t="s">
        <v>323</v>
      </c>
      <c r="D88" s="3">
        <v>1533</v>
      </c>
      <c r="E88" s="69">
        <v>16</v>
      </c>
      <c r="F88" s="3">
        <v>100</v>
      </c>
      <c r="G88" s="3">
        <v>103</v>
      </c>
      <c r="H88" s="3">
        <v>100</v>
      </c>
      <c r="I88" s="45">
        <v>100</v>
      </c>
    </row>
    <row r="89" spans="1:9" x14ac:dyDescent="0.35">
      <c r="A89" s="31">
        <f t="shared" si="1"/>
        <v>88</v>
      </c>
      <c r="B89" s="31" t="s">
        <v>242</v>
      </c>
      <c r="C89" s="3" t="s">
        <v>324</v>
      </c>
      <c r="D89" s="3">
        <v>1520</v>
      </c>
      <c r="E89" s="69"/>
      <c r="F89" s="3">
        <v>100</v>
      </c>
      <c r="G89" s="3">
        <v>101</v>
      </c>
      <c r="H89" s="3">
        <v>100</v>
      </c>
      <c r="I89" s="45">
        <v>103</v>
      </c>
    </row>
    <row r="90" spans="1:9" x14ac:dyDescent="0.35">
      <c r="A90" s="31">
        <f t="shared" si="1"/>
        <v>89</v>
      </c>
      <c r="B90" s="31" t="s">
        <v>242</v>
      </c>
      <c r="C90" s="3" t="s">
        <v>325</v>
      </c>
      <c r="D90" s="3">
        <v>7119</v>
      </c>
      <c r="E90" s="69"/>
      <c r="F90" s="3">
        <v>100</v>
      </c>
      <c r="G90" s="3">
        <v>101</v>
      </c>
      <c r="H90" s="3">
        <v>100</v>
      </c>
      <c r="I90" s="45">
        <v>100</v>
      </c>
    </row>
    <row r="91" spans="1:9" x14ac:dyDescent="0.35">
      <c r="A91" s="31">
        <f t="shared" si="1"/>
        <v>90</v>
      </c>
      <c r="B91" s="31" t="s">
        <v>242</v>
      </c>
      <c r="C91" s="3" t="s">
        <v>326</v>
      </c>
      <c r="D91" s="3">
        <v>113</v>
      </c>
      <c r="E91" s="69"/>
      <c r="F91" s="3">
        <v>100</v>
      </c>
      <c r="G91" s="3">
        <v>102</v>
      </c>
      <c r="H91" s="3">
        <v>100</v>
      </c>
      <c r="I91" s="45">
        <v>100</v>
      </c>
    </row>
    <row r="92" spans="1:9" x14ac:dyDescent="0.35">
      <c r="A92" s="31">
        <f t="shared" si="1"/>
        <v>91</v>
      </c>
      <c r="B92" s="31" t="s">
        <v>242</v>
      </c>
      <c r="C92" s="3" t="s">
        <v>327</v>
      </c>
      <c r="D92" s="3">
        <v>290</v>
      </c>
      <c r="E92" s="69"/>
      <c r="F92" s="3">
        <v>100</v>
      </c>
      <c r="G92" s="3">
        <v>103</v>
      </c>
      <c r="H92" s="3">
        <v>100</v>
      </c>
      <c r="I92" s="45">
        <v>101</v>
      </c>
    </row>
    <row r="93" spans="1:9" x14ac:dyDescent="0.35">
      <c r="A93" s="31">
        <f t="shared" si="1"/>
        <v>92</v>
      </c>
      <c r="B93" s="31" t="s">
        <v>242</v>
      </c>
      <c r="C93" s="3" t="s">
        <v>328</v>
      </c>
      <c r="D93" s="3">
        <v>158</v>
      </c>
      <c r="E93" s="69"/>
      <c r="F93" s="3">
        <v>100</v>
      </c>
      <c r="G93" s="3">
        <v>100</v>
      </c>
      <c r="H93" s="3">
        <v>100</v>
      </c>
      <c r="I93" s="45">
        <v>100</v>
      </c>
    </row>
    <row r="94" spans="1:9" x14ac:dyDescent="0.35">
      <c r="A94" s="31">
        <f t="shared" si="1"/>
        <v>93</v>
      </c>
      <c r="B94" s="31" t="s">
        <v>242</v>
      </c>
      <c r="C94" s="3" t="s">
        <v>329</v>
      </c>
      <c r="D94" s="3">
        <v>122</v>
      </c>
      <c r="E94" s="69"/>
      <c r="F94" s="3">
        <v>100</v>
      </c>
      <c r="G94" s="3">
        <v>100</v>
      </c>
      <c r="H94" s="3">
        <v>100</v>
      </c>
      <c r="I94" s="45">
        <v>101</v>
      </c>
    </row>
    <row r="95" spans="1:9" x14ac:dyDescent="0.35">
      <c r="A95" s="31">
        <f t="shared" si="1"/>
        <v>94</v>
      </c>
      <c r="B95" s="31" t="s">
        <v>242</v>
      </c>
      <c r="C95" s="3" t="s">
        <v>330</v>
      </c>
      <c r="D95" s="3">
        <v>93</v>
      </c>
      <c r="E95" s="69"/>
      <c r="F95" s="3">
        <v>100</v>
      </c>
      <c r="G95" s="3">
        <v>102</v>
      </c>
      <c r="H95" s="3">
        <v>100</v>
      </c>
      <c r="I95" s="45">
        <v>103</v>
      </c>
    </row>
    <row r="96" spans="1:9" x14ac:dyDescent="0.35">
      <c r="A96" s="31">
        <f t="shared" si="1"/>
        <v>95</v>
      </c>
      <c r="B96" s="31" t="s">
        <v>242</v>
      </c>
      <c r="C96" s="3" t="s">
        <v>331</v>
      </c>
      <c r="D96" s="3">
        <v>276</v>
      </c>
      <c r="E96" s="69"/>
      <c r="F96" s="3">
        <v>100</v>
      </c>
      <c r="G96" s="3">
        <v>103</v>
      </c>
      <c r="H96" s="3">
        <v>100</v>
      </c>
      <c r="I96" s="45">
        <v>100</v>
      </c>
    </row>
    <row r="97" spans="1:9" x14ac:dyDescent="0.35">
      <c r="A97" s="31">
        <f t="shared" si="1"/>
        <v>96</v>
      </c>
      <c r="B97" s="31" t="s">
        <v>242</v>
      </c>
      <c r="C97" s="3" t="s">
        <v>332</v>
      </c>
      <c r="D97" s="3">
        <v>296</v>
      </c>
      <c r="E97" s="69"/>
      <c r="F97" s="3">
        <v>100</v>
      </c>
      <c r="G97" s="3">
        <v>100</v>
      </c>
      <c r="H97" s="3">
        <v>100</v>
      </c>
      <c r="I97" s="45">
        <v>100</v>
      </c>
    </row>
    <row r="98" spans="1:9" x14ac:dyDescent="0.35">
      <c r="A98" s="31">
        <f t="shared" si="1"/>
        <v>97</v>
      </c>
      <c r="B98" s="31" t="s">
        <v>242</v>
      </c>
      <c r="C98" s="3" t="s">
        <v>333</v>
      </c>
      <c r="D98" s="3">
        <v>164</v>
      </c>
      <c r="E98" s="69"/>
      <c r="F98" s="3">
        <v>100</v>
      </c>
      <c r="G98" s="3">
        <v>102</v>
      </c>
      <c r="H98" s="3">
        <v>100</v>
      </c>
      <c r="I98" s="45">
        <v>103</v>
      </c>
    </row>
    <row r="99" spans="1:9" x14ac:dyDescent="0.35">
      <c r="A99" s="31">
        <f t="shared" si="1"/>
        <v>98</v>
      </c>
      <c r="B99" s="31" t="s">
        <v>242</v>
      </c>
      <c r="C99" s="3" t="s">
        <v>232</v>
      </c>
      <c r="D99" s="3">
        <v>13504</v>
      </c>
      <c r="E99" s="69"/>
      <c r="F99" s="3">
        <v>100</v>
      </c>
      <c r="G99" s="3">
        <v>100</v>
      </c>
      <c r="H99" s="3">
        <v>100</v>
      </c>
      <c r="I99" s="45">
        <v>102</v>
      </c>
    </row>
    <row r="100" spans="1:9" x14ac:dyDescent="0.35">
      <c r="A100" s="31">
        <f t="shared" si="1"/>
        <v>99</v>
      </c>
      <c r="B100" s="31" t="s">
        <v>242</v>
      </c>
      <c r="C100" s="3" t="s">
        <v>234</v>
      </c>
      <c r="D100" s="3">
        <v>402</v>
      </c>
      <c r="E100" s="69"/>
      <c r="F100" s="3">
        <v>100</v>
      </c>
      <c r="G100" s="3">
        <v>101</v>
      </c>
      <c r="H100" s="3">
        <v>100</v>
      </c>
      <c r="I100" s="45">
        <v>102</v>
      </c>
    </row>
    <row r="101" spans="1:9" x14ac:dyDescent="0.35">
      <c r="A101" s="31">
        <f t="shared" si="1"/>
        <v>100</v>
      </c>
      <c r="B101" s="31" t="s">
        <v>242</v>
      </c>
      <c r="C101" s="3" t="s">
        <v>233</v>
      </c>
      <c r="D101" s="3">
        <v>657</v>
      </c>
      <c r="E101" s="69"/>
      <c r="F101" s="3">
        <v>100</v>
      </c>
      <c r="G101" s="3">
        <v>100</v>
      </c>
      <c r="H101" s="3">
        <v>100</v>
      </c>
      <c r="I101" s="45">
        <v>103</v>
      </c>
    </row>
    <row r="102" spans="1:9" x14ac:dyDescent="0.35">
      <c r="A102" s="31">
        <f t="shared" si="1"/>
        <v>101</v>
      </c>
      <c r="B102" s="31" t="s">
        <v>242</v>
      </c>
      <c r="C102" s="3" t="s">
        <v>334</v>
      </c>
      <c r="D102" s="3">
        <v>131</v>
      </c>
      <c r="E102" s="69"/>
      <c r="F102" s="3">
        <v>100</v>
      </c>
      <c r="G102" s="3">
        <v>100</v>
      </c>
      <c r="H102" s="3">
        <v>100</v>
      </c>
      <c r="I102" s="45">
        <v>100</v>
      </c>
    </row>
    <row r="103" spans="1:9" x14ac:dyDescent="0.35">
      <c r="A103" s="31">
        <f t="shared" si="1"/>
        <v>102</v>
      </c>
      <c r="B103" s="31" t="s">
        <v>242</v>
      </c>
      <c r="C103" s="3" t="s">
        <v>335</v>
      </c>
      <c r="D103" s="3">
        <v>856</v>
      </c>
      <c r="E103" s="69"/>
      <c r="F103" s="3">
        <v>100</v>
      </c>
      <c r="G103" s="3">
        <v>103</v>
      </c>
      <c r="H103" s="3">
        <v>100</v>
      </c>
      <c r="I103" s="45">
        <v>100</v>
      </c>
    </row>
    <row r="104" spans="1:9" x14ac:dyDescent="0.35">
      <c r="A104" s="31">
        <f t="shared" si="1"/>
        <v>103</v>
      </c>
      <c r="B104" s="31" t="s">
        <v>242</v>
      </c>
      <c r="C104" s="3" t="s">
        <v>336</v>
      </c>
      <c r="D104" s="3">
        <v>302</v>
      </c>
      <c r="E104" s="69"/>
      <c r="F104" s="3">
        <v>100</v>
      </c>
      <c r="G104" s="3">
        <v>102</v>
      </c>
      <c r="H104" s="3">
        <v>100</v>
      </c>
      <c r="I104" s="45">
        <v>102</v>
      </c>
    </row>
    <row r="105" spans="1:9" x14ac:dyDescent="0.35">
      <c r="A105" s="31">
        <f t="shared" si="1"/>
        <v>104</v>
      </c>
      <c r="B105" s="31" t="s">
        <v>242</v>
      </c>
      <c r="C105" s="3" t="s">
        <v>337</v>
      </c>
      <c r="D105" s="3">
        <v>227</v>
      </c>
      <c r="E105" s="69"/>
      <c r="F105" s="3">
        <v>100</v>
      </c>
      <c r="G105" s="3">
        <v>102</v>
      </c>
      <c r="H105" s="3">
        <v>100</v>
      </c>
      <c r="I105" s="45">
        <v>100</v>
      </c>
    </row>
    <row r="106" spans="1:9" x14ac:dyDescent="0.35">
      <c r="A106" s="31">
        <f t="shared" si="1"/>
        <v>105</v>
      </c>
      <c r="B106" s="31" t="s">
        <v>242</v>
      </c>
      <c r="C106" s="3" t="s">
        <v>338</v>
      </c>
      <c r="D106" s="3">
        <v>184</v>
      </c>
      <c r="E106" s="69"/>
      <c r="F106" s="3">
        <v>100</v>
      </c>
      <c r="G106" s="3">
        <v>103</v>
      </c>
      <c r="H106" s="3">
        <v>100</v>
      </c>
      <c r="I106" s="45">
        <v>101</v>
      </c>
    </row>
    <row r="107" spans="1:9" x14ac:dyDescent="0.35">
      <c r="A107" s="31">
        <f t="shared" si="1"/>
        <v>106</v>
      </c>
      <c r="B107" s="31" t="s">
        <v>242</v>
      </c>
      <c r="C107" s="3" t="s">
        <v>339</v>
      </c>
      <c r="D107" s="3">
        <v>3251</v>
      </c>
      <c r="E107" s="69"/>
      <c r="F107" s="3">
        <v>100</v>
      </c>
      <c r="G107" s="3">
        <v>100</v>
      </c>
      <c r="H107" s="3">
        <v>100</v>
      </c>
      <c r="I107" s="45">
        <v>103</v>
      </c>
    </row>
    <row r="108" spans="1:9" x14ac:dyDescent="0.35">
      <c r="A108" s="31">
        <f t="shared" si="1"/>
        <v>107</v>
      </c>
      <c r="B108" s="31" t="s">
        <v>242</v>
      </c>
      <c r="C108" s="3" t="s">
        <v>340</v>
      </c>
      <c r="D108" s="3">
        <v>291</v>
      </c>
      <c r="E108" s="69"/>
      <c r="F108" s="3">
        <v>100</v>
      </c>
      <c r="G108" s="3">
        <v>100</v>
      </c>
      <c r="H108" s="3">
        <v>100</v>
      </c>
      <c r="I108" s="45">
        <v>101</v>
      </c>
    </row>
    <row r="109" spans="1:9" x14ac:dyDescent="0.35">
      <c r="A109" s="31">
        <f t="shared" si="1"/>
        <v>108</v>
      </c>
      <c r="B109" s="31" t="s">
        <v>242</v>
      </c>
      <c r="C109" s="3" t="s">
        <v>341</v>
      </c>
      <c r="D109" s="3">
        <v>194</v>
      </c>
      <c r="E109" s="69"/>
      <c r="F109" s="3">
        <v>100</v>
      </c>
      <c r="G109" s="3">
        <v>102</v>
      </c>
      <c r="H109" s="3">
        <v>100</v>
      </c>
      <c r="I109" s="45">
        <v>100</v>
      </c>
    </row>
    <row r="110" spans="1:9" x14ac:dyDescent="0.35">
      <c r="A110" s="31">
        <f t="shared" si="1"/>
        <v>109</v>
      </c>
      <c r="B110" s="31" t="s">
        <v>242</v>
      </c>
      <c r="C110" s="3" t="s">
        <v>342</v>
      </c>
      <c r="D110" s="3">
        <v>445</v>
      </c>
      <c r="E110" s="69"/>
      <c r="F110" s="3">
        <v>100</v>
      </c>
      <c r="G110" s="3">
        <v>100</v>
      </c>
      <c r="H110" s="3">
        <v>100</v>
      </c>
      <c r="I110" s="45">
        <v>101</v>
      </c>
    </row>
    <row r="111" spans="1:9" x14ac:dyDescent="0.35">
      <c r="A111" s="31">
        <f t="shared" si="1"/>
        <v>110</v>
      </c>
      <c r="B111" s="31" t="s">
        <v>242</v>
      </c>
      <c r="C111" s="3" t="s">
        <v>343</v>
      </c>
      <c r="D111" s="3">
        <v>6055</v>
      </c>
      <c r="E111" s="69"/>
      <c r="F111" s="3">
        <v>100</v>
      </c>
      <c r="G111" s="3">
        <v>103</v>
      </c>
      <c r="H111" s="3">
        <v>100</v>
      </c>
      <c r="I111" s="45">
        <v>103</v>
      </c>
    </row>
    <row r="112" spans="1:9" x14ac:dyDescent="0.35">
      <c r="A112" s="31">
        <f t="shared" si="1"/>
        <v>111</v>
      </c>
      <c r="B112" s="31" t="s">
        <v>242</v>
      </c>
      <c r="C112" s="3" t="s">
        <v>344</v>
      </c>
      <c r="D112" s="3">
        <v>646</v>
      </c>
      <c r="E112" s="69"/>
      <c r="F112" s="3">
        <v>100</v>
      </c>
      <c r="G112" s="3">
        <v>102</v>
      </c>
      <c r="H112" s="3">
        <v>100</v>
      </c>
      <c r="I112" s="45">
        <v>100</v>
      </c>
    </row>
    <row r="113" spans="1:9" x14ac:dyDescent="0.35">
      <c r="A113" s="31">
        <f t="shared" si="1"/>
        <v>112</v>
      </c>
      <c r="B113" s="31" t="s">
        <v>242</v>
      </c>
      <c r="C113" s="3" t="s">
        <v>345</v>
      </c>
      <c r="D113" s="3">
        <v>253</v>
      </c>
      <c r="E113" s="69"/>
      <c r="F113" s="3">
        <v>100</v>
      </c>
      <c r="G113" s="3">
        <v>101</v>
      </c>
      <c r="H113" s="3">
        <v>100</v>
      </c>
      <c r="I113" s="45">
        <v>103</v>
      </c>
    </row>
    <row r="114" spans="1:9" x14ac:dyDescent="0.35">
      <c r="A114" s="31">
        <f t="shared" si="1"/>
        <v>113</v>
      </c>
      <c r="B114" s="31" t="s">
        <v>242</v>
      </c>
      <c r="C114" s="3" t="s">
        <v>346</v>
      </c>
      <c r="D114" s="3">
        <v>1214</v>
      </c>
      <c r="E114" s="45">
        <v>17</v>
      </c>
      <c r="F114" s="3">
        <v>110</v>
      </c>
      <c r="G114" s="3">
        <v>112</v>
      </c>
      <c r="H114" s="3">
        <v>110</v>
      </c>
      <c r="I114" s="3">
        <v>113</v>
      </c>
    </row>
    <row r="115" spans="1:9" x14ac:dyDescent="0.35">
      <c r="A115" s="31">
        <f t="shared" si="1"/>
        <v>114</v>
      </c>
      <c r="B115" s="31" t="s">
        <v>242</v>
      </c>
      <c r="C115" s="3" t="s">
        <v>347</v>
      </c>
      <c r="D115" s="3">
        <v>126</v>
      </c>
      <c r="E115" s="69">
        <v>18</v>
      </c>
      <c r="F115" s="3">
        <v>125</v>
      </c>
      <c r="G115" s="3">
        <v>127</v>
      </c>
      <c r="H115" s="3">
        <v>125</v>
      </c>
      <c r="I115" s="45">
        <v>126</v>
      </c>
    </row>
    <row r="116" spans="1:9" x14ac:dyDescent="0.35">
      <c r="A116" s="31">
        <f t="shared" si="1"/>
        <v>115</v>
      </c>
      <c r="B116" s="31" t="s">
        <v>242</v>
      </c>
      <c r="C116" s="3" t="s">
        <v>348</v>
      </c>
      <c r="D116" s="3">
        <v>374</v>
      </c>
      <c r="E116" s="69"/>
      <c r="F116" s="3">
        <v>125</v>
      </c>
      <c r="G116" s="3">
        <v>126</v>
      </c>
      <c r="H116" s="3">
        <v>125</v>
      </c>
      <c r="I116" s="45">
        <v>128</v>
      </c>
    </row>
    <row r="117" spans="1:9" x14ac:dyDescent="0.35">
      <c r="A117" s="31">
        <f t="shared" si="1"/>
        <v>116</v>
      </c>
      <c r="B117" s="31" t="s">
        <v>242</v>
      </c>
      <c r="C117" s="3" t="s">
        <v>349</v>
      </c>
      <c r="D117" s="3">
        <v>97</v>
      </c>
      <c r="E117" s="69"/>
      <c r="F117" s="3">
        <v>125</v>
      </c>
      <c r="G117" s="3">
        <v>128</v>
      </c>
      <c r="H117" s="3">
        <v>125</v>
      </c>
      <c r="I117" s="45">
        <v>127</v>
      </c>
    </row>
    <row r="118" spans="1:9" x14ac:dyDescent="0.35">
      <c r="A118" s="31">
        <f t="shared" si="1"/>
        <v>117</v>
      </c>
      <c r="B118" s="31" t="s">
        <v>242</v>
      </c>
      <c r="C118" s="3" t="s">
        <v>350</v>
      </c>
      <c r="D118" s="3">
        <v>115</v>
      </c>
      <c r="E118" s="69"/>
      <c r="F118" s="3">
        <v>125</v>
      </c>
      <c r="G118" s="3">
        <v>128</v>
      </c>
      <c r="H118" s="3">
        <v>125</v>
      </c>
      <c r="I118" s="45">
        <v>126</v>
      </c>
    </row>
    <row r="119" spans="1:9" x14ac:dyDescent="0.35">
      <c r="A119" s="31">
        <f t="shared" si="1"/>
        <v>118</v>
      </c>
      <c r="B119" s="31" t="s">
        <v>242</v>
      </c>
      <c r="C119" s="3" t="s">
        <v>351</v>
      </c>
      <c r="D119" s="3">
        <v>273</v>
      </c>
      <c r="E119" s="69"/>
      <c r="F119" s="3">
        <v>125</v>
      </c>
      <c r="G119" s="3">
        <v>126</v>
      </c>
      <c r="H119" s="3">
        <v>125</v>
      </c>
      <c r="I119" s="45">
        <v>128</v>
      </c>
    </row>
    <row r="120" spans="1:9" x14ac:dyDescent="0.35">
      <c r="A120" s="31">
        <f t="shared" si="1"/>
        <v>119</v>
      </c>
      <c r="B120" s="31" t="s">
        <v>242</v>
      </c>
      <c r="C120" s="3" t="s">
        <v>352</v>
      </c>
      <c r="D120" s="3">
        <v>114</v>
      </c>
      <c r="E120" s="45">
        <v>19</v>
      </c>
      <c r="F120" s="3">
        <v>130</v>
      </c>
      <c r="G120" s="3">
        <v>132</v>
      </c>
      <c r="H120" s="3">
        <v>130</v>
      </c>
      <c r="I120" s="3">
        <v>133</v>
      </c>
    </row>
    <row r="121" spans="1:9" x14ac:dyDescent="0.35">
      <c r="A121" s="31">
        <f t="shared" si="1"/>
        <v>120</v>
      </c>
      <c r="B121" s="31" t="s">
        <v>242</v>
      </c>
      <c r="C121" s="3" t="s">
        <v>353</v>
      </c>
      <c r="D121" s="3">
        <v>12431</v>
      </c>
      <c r="E121" s="69">
        <v>20</v>
      </c>
      <c r="F121" s="3">
        <v>150</v>
      </c>
      <c r="G121" s="3">
        <v>154</v>
      </c>
      <c r="H121" s="3">
        <v>150</v>
      </c>
      <c r="I121" s="45">
        <v>152</v>
      </c>
    </row>
    <row r="122" spans="1:9" x14ac:dyDescent="0.35">
      <c r="A122" s="31">
        <f t="shared" si="1"/>
        <v>121</v>
      </c>
      <c r="B122" s="31" t="s">
        <v>242</v>
      </c>
      <c r="C122" s="3" t="s">
        <v>354</v>
      </c>
      <c r="D122" s="3">
        <v>250</v>
      </c>
      <c r="E122" s="69"/>
      <c r="F122" s="3">
        <v>150</v>
      </c>
      <c r="G122" s="3">
        <v>151</v>
      </c>
      <c r="H122" s="3">
        <v>150</v>
      </c>
      <c r="I122" s="45">
        <v>154</v>
      </c>
    </row>
    <row r="123" spans="1:9" x14ac:dyDescent="0.35">
      <c r="A123" s="31">
        <f t="shared" si="1"/>
        <v>122</v>
      </c>
      <c r="B123" s="31" t="s">
        <v>242</v>
      </c>
      <c r="C123" s="3" t="s">
        <v>355</v>
      </c>
      <c r="D123" s="3">
        <v>235</v>
      </c>
      <c r="E123" s="69"/>
      <c r="F123" s="3">
        <v>150</v>
      </c>
      <c r="G123" s="3">
        <v>154</v>
      </c>
      <c r="H123" s="3">
        <v>150</v>
      </c>
      <c r="I123" s="45">
        <v>154</v>
      </c>
    </row>
    <row r="124" spans="1:9" x14ac:dyDescent="0.35">
      <c r="A124" s="31">
        <f t="shared" si="1"/>
        <v>123</v>
      </c>
      <c r="B124" s="31" t="s">
        <v>242</v>
      </c>
      <c r="C124" s="3" t="s">
        <v>356</v>
      </c>
      <c r="D124" s="3">
        <v>286</v>
      </c>
      <c r="E124" s="69"/>
      <c r="F124" s="3">
        <v>150</v>
      </c>
      <c r="G124" s="3">
        <v>150</v>
      </c>
      <c r="H124" s="3">
        <v>150</v>
      </c>
      <c r="I124" s="45">
        <v>150</v>
      </c>
    </row>
    <row r="125" spans="1:9" x14ac:dyDescent="0.35">
      <c r="A125" s="31">
        <f t="shared" si="1"/>
        <v>124</v>
      </c>
      <c r="B125" s="31" t="s">
        <v>242</v>
      </c>
      <c r="C125" s="3" t="s">
        <v>357</v>
      </c>
      <c r="D125" s="3">
        <v>2438</v>
      </c>
      <c r="E125" s="69"/>
      <c r="F125" s="3">
        <v>150</v>
      </c>
      <c r="G125" s="3">
        <v>153</v>
      </c>
      <c r="H125" s="3">
        <v>150</v>
      </c>
      <c r="I125" s="45">
        <v>154</v>
      </c>
    </row>
    <row r="126" spans="1:9" x14ac:dyDescent="0.35">
      <c r="A126" s="31">
        <f t="shared" si="1"/>
        <v>125</v>
      </c>
      <c r="B126" s="31" t="s">
        <v>242</v>
      </c>
      <c r="C126" s="3" t="s">
        <v>235</v>
      </c>
      <c r="D126" s="3">
        <v>3439</v>
      </c>
      <c r="E126" s="69"/>
      <c r="F126" s="3">
        <v>150</v>
      </c>
      <c r="G126" s="3">
        <v>152</v>
      </c>
      <c r="H126" s="3">
        <v>150</v>
      </c>
      <c r="I126" s="45">
        <v>151</v>
      </c>
    </row>
    <row r="127" spans="1:9" x14ac:dyDescent="0.35">
      <c r="A127" s="31">
        <f t="shared" si="1"/>
        <v>126</v>
      </c>
      <c r="B127" s="31" t="s">
        <v>242</v>
      </c>
      <c r="C127" s="3" t="s">
        <v>358</v>
      </c>
      <c r="D127" s="3">
        <v>152</v>
      </c>
      <c r="E127" s="69"/>
      <c r="F127" s="3">
        <v>150</v>
      </c>
      <c r="G127" s="3">
        <v>154</v>
      </c>
      <c r="H127" s="3">
        <v>150</v>
      </c>
      <c r="I127" s="45">
        <v>154</v>
      </c>
    </row>
    <row r="128" spans="1:9" x14ac:dyDescent="0.35">
      <c r="A128" s="31">
        <f t="shared" si="1"/>
        <v>127</v>
      </c>
      <c r="B128" s="31" t="s">
        <v>242</v>
      </c>
      <c r="C128" s="3" t="s">
        <v>237</v>
      </c>
      <c r="D128" s="3">
        <v>262</v>
      </c>
      <c r="E128" s="69"/>
      <c r="F128" s="3">
        <v>150</v>
      </c>
      <c r="G128" s="3">
        <v>154</v>
      </c>
      <c r="H128" s="3">
        <v>150</v>
      </c>
      <c r="I128" s="45">
        <v>150</v>
      </c>
    </row>
    <row r="129" spans="1:9" x14ac:dyDescent="0.35">
      <c r="A129" s="31">
        <f t="shared" si="1"/>
        <v>128</v>
      </c>
      <c r="B129" s="31" t="s">
        <v>242</v>
      </c>
      <c r="C129" s="3" t="s">
        <v>236</v>
      </c>
      <c r="D129" s="3">
        <v>467</v>
      </c>
      <c r="E129" s="69"/>
      <c r="F129" s="3">
        <v>150</v>
      </c>
      <c r="G129" s="3">
        <v>150</v>
      </c>
      <c r="H129" s="3">
        <v>150</v>
      </c>
      <c r="I129" s="45">
        <v>153</v>
      </c>
    </row>
    <row r="130" spans="1:9" x14ac:dyDescent="0.35">
      <c r="A130" s="31">
        <f t="shared" si="1"/>
        <v>129</v>
      </c>
      <c r="B130" s="31" t="s">
        <v>242</v>
      </c>
      <c r="C130" s="3" t="s">
        <v>359</v>
      </c>
      <c r="D130" s="3">
        <v>1545</v>
      </c>
      <c r="E130" s="69"/>
      <c r="F130" s="3">
        <v>150</v>
      </c>
      <c r="G130" s="3">
        <v>153</v>
      </c>
      <c r="H130" s="3">
        <v>150</v>
      </c>
      <c r="I130" s="45">
        <v>154</v>
      </c>
    </row>
    <row r="131" spans="1:9" x14ac:dyDescent="0.35">
      <c r="A131" s="31">
        <f t="shared" si="1"/>
        <v>130</v>
      </c>
      <c r="B131" s="31" t="s">
        <v>242</v>
      </c>
      <c r="C131" s="3" t="s">
        <v>360</v>
      </c>
      <c r="D131" s="3">
        <v>414</v>
      </c>
      <c r="E131" s="69">
        <v>21</v>
      </c>
      <c r="F131" s="3">
        <v>200</v>
      </c>
      <c r="G131" s="3">
        <v>205</v>
      </c>
      <c r="H131" s="3">
        <v>200</v>
      </c>
      <c r="I131" s="45">
        <v>207</v>
      </c>
    </row>
    <row r="132" spans="1:9" x14ac:dyDescent="0.35">
      <c r="A132" s="31">
        <f t="shared" ref="A132:A143" si="2">A131+1</f>
        <v>131</v>
      </c>
      <c r="B132" s="31" t="s">
        <v>242</v>
      </c>
      <c r="C132" s="3" t="s">
        <v>361</v>
      </c>
      <c r="D132" s="3">
        <v>226</v>
      </c>
      <c r="E132" s="69"/>
      <c r="F132" s="3">
        <v>200</v>
      </c>
      <c r="G132" s="3">
        <v>205</v>
      </c>
      <c r="H132" s="3">
        <v>200</v>
      </c>
      <c r="I132" s="45">
        <v>207</v>
      </c>
    </row>
    <row r="133" spans="1:9" x14ac:dyDescent="0.35">
      <c r="A133" s="31">
        <f t="shared" si="2"/>
        <v>132</v>
      </c>
      <c r="B133" s="31" t="s">
        <v>242</v>
      </c>
      <c r="C133" s="3" t="s">
        <v>362</v>
      </c>
      <c r="D133" s="3">
        <v>351</v>
      </c>
      <c r="E133" s="69"/>
      <c r="F133" s="3">
        <v>200</v>
      </c>
      <c r="G133" s="3">
        <v>203</v>
      </c>
      <c r="H133" s="3">
        <v>200</v>
      </c>
      <c r="I133" s="45">
        <v>205</v>
      </c>
    </row>
    <row r="134" spans="1:9" x14ac:dyDescent="0.35">
      <c r="A134" s="31">
        <f t="shared" si="2"/>
        <v>133</v>
      </c>
      <c r="B134" s="31" t="s">
        <v>242</v>
      </c>
      <c r="C134" s="3" t="s">
        <v>363</v>
      </c>
      <c r="D134" s="3">
        <v>176</v>
      </c>
      <c r="E134" s="69"/>
      <c r="F134" s="3">
        <v>200</v>
      </c>
      <c r="G134" s="3">
        <v>202</v>
      </c>
      <c r="H134" s="3">
        <v>200</v>
      </c>
      <c r="I134" s="45">
        <v>204</v>
      </c>
    </row>
    <row r="135" spans="1:9" x14ac:dyDescent="0.35">
      <c r="A135" s="31">
        <f t="shared" si="2"/>
        <v>134</v>
      </c>
      <c r="B135" s="31" t="s">
        <v>242</v>
      </c>
      <c r="C135" s="3" t="s">
        <v>364</v>
      </c>
      <c r="D135" s="3">
        <v>1012</v>
      </c>
      <c r="E135" s="69"/>
      <c r="F135" s="3">
        <v>200</v>
      </c>
      <c r="G135" s="3">
        <v>203</v>
      </c>
      <c r="H135" s="3">
        <v>200</v>
      </c>
      <c r="I135" s="45">
        <v>207</v>
      </c>
    </row>
    <row r="136" spans="1:9" x14ac:dyDescent="0.35">
      <c r="A136" s="31">
        <f t="shared" si="2"/>
        <v>135</v>
      </c>
      <c r="B136" s="31" t="s">
        <v>242</v>
      </c>
      <c r="C136" s="3" t="s">
        <v>365</v>
      </c>
      <c r="D136" s="3">
        <v>144</v>
      </c>
      <c r="E136" s="69"/>
      <c r="F136" s="3">
        <v>200</v>
      </c>
      <c r="G136" s="3">
        <v>201</v>
      </c>
      <c r="H136" s="3">
        <v>200</v>
      </c>
      <c r="I136" s="45">
        <v>207</v>
      </c>
    </row>
    <row r="137" spans="1:9" x14ac:dyDescent="0.35">
      <c r="A137" s="31">
        <f t="shared" si="2"/>
        <v>136</v>
      </c>
      <c r="B137" s="31" t="s">
        <v>242</v>
      </c>
      <c r="C137" s="3" t="s">
        <v>238</v>
      </c>
      <c r="D137" s="3">
        <v>1269</v>
      </c>
      <c r="E137" s="69"/>
      <c r="F137" s="3">
        <v>200</v>
      </c>
      <c r="G137" s="3">
        <v>203</v>
      </c>
      <c r="H137" s="3">
        <v>200</v>
      </c>
      <c r="I137" s="45">
        <v>205</v>
      </c>
    </row>
    <row r="138" spans="1:9" x14ac:dyDescent="0.35">
      <c r="A138" s="31">
        <f t="shared" si="2"/>
        <v>137</v>
      </c>
      <c r="B138" s="31" t="s">
        <v>242</v>
      </c>
      <c r="C138" s="3" t="s">
        <v>239</v>
      </c>
      <c r="D138" s="3">
        <v>191</v>
      </c>
      <c r="E138" s="69"/>
      <c r="F138" s="3">
        <v>200</v>
      </c>
      <c r="G138" s="3">
        <v>202</v>
      </c>
      <c r="H138" s="3">
        <v>200</v>
      </c>
      <c r="I138" s="45">
        <v>204</v>
      </c>
    </row>
    <row r="139" spans="1:9" x14ac:dyDescent="0.35">
      <c r="A139" s="31">
        <f t="shared" si="2"/>
        <v>138</v>
      </c>
      <c r="B139" s="31" t="s">
        <v>242</v>
      </c>
      <c r="C139" s="3" t="s">
        <v>240</v>
      </c>
      <c r="D139" s="3">
        <v>166</v>
      </c>
      <c r="E139" s="69"/>
      <c r="F139" s="3">
        <v>200</v>
      </c>
      <c r="G139" s="3">
        <v>203</v>
      </c>
      <c r="H139" s="3">
        <v>200</v>
      </c>
      <c r="I139" s="45">
        <v>200</v>
      </c>
    </row>
    <row r="140" spans="1:9" x14ac:dyDescent="0.35">
      <c r="A140" s="31">
        <f t="shared" si="2"/>
        <v>139</v>
      </c>
      <c r="B140" s="31" t="s">
        <v>242</v>
      </c>
      <c r="C140" s="3" t="s">
        <v>366</v>
      </c>
      <c r="D140" s="3">
        <v>108</v>
      </c>
      <c r="E140" s="69"/>
      <c r="F140" s="3">
        <v>200</v>
      </c>
      <c r="G140" s="3">
        <v>201</v>
      </c>
      <c r="H140" s="3">
        <v>200</v>
      </c>
      <c r="I140" s="45">
        <v>203</v>
      </c>
    </row>
    <row r="141" spans="1:9" x14ac:dyDescent="0.35">
      <c r="A141" s="31">
        <f t="shared" si="2"/>
        <v>140</v>
      </c>
      <c r="B141" s="31" t="s">
        <v>242</v>
      </c>
      <c r="C141" s="3" t="s">
        <v>367</v>
      </c>
      <c r="D141" s="3">
        <v>710</v>
      </c>
      <c r="E141" s="69"/>
      <c r="F141" s="3">
        <v>200</v>
      </c>
      <c r="G141" s="31">
        <v>202</v>
      </c>
      <c r="H141" s="3">
        <v>200</v>
      </c>
      <c r="I141" s="31">
        <v>204</v>
      </c>
    </row>
    <row r="142" spans="1:9" x14ac:dyDescent="0.35">
      <c r="A142" s="31">
        <f t="shared" si="2"/>
        <v>141</v>
      </c>
      <c r="B142" s="31" t="s">
        <v>242</v>
      </c>
      <c r="C142" s="3" t="s">
        <v>241</v>
      </c>
      <c r="D142" s="3">
        <v>240</v>
      </c>
      <c r="E142" s="69">
        <v>22</v>
      </c>
      <c r="F142" s="3">
        <v>300</v>
      </c>
      <c r="G142" s="31">
        <v>305</v>
      </c>
      <c r="H142" s="3">
        <v>300</v>
      </c>
      <c r="I142" s="3">
        <v>304</v>
      </c>
    </row>
    <row r="143" spans="1:9" x14ac:dyDescent="0.35">
      <c r="A143" s="31">
        <f t="shared" si="2"/>
        <v>142</v>
      </c>
      <c r="B143" s="31" t="s">
        <v>242</v>
      </c>
      <c r="C143" s="3" t="s">
        <v>368</v>
      </c>
      <c r="D143" s="3">
        <v>346</v>
      </c>
      <c r="E143" s="69"/>
      <c r="F143" s="3">
        <v>300</v>
      </c>
      <c r="G143" s="31">
        <v>303</v>
      </c>
      <c r="H143" s="3">
        <v>300</v>
      </c>
      <c r="I143" s="3">
        <v>301</v>
      </c>
    </row>
  </sheetData>
  <mergeCells count="16">
    <mergeCell ref="E142:E143"/>
    <mergeCell ref="E81:E85"/>
    <mergeCell ref="E86:E87"/>
    <mergeCell ref="E88:E113"/>
    <mergeCell ref="E115:E119"/>
    <mergeCell ref="E121:E130"/>
    <mergeCell ref="E39:E43"/>
    <mergeCell ref="E45:E51"/>
    <mergeCell ref="E52:E68"/>
    <mergeCell ref="E69:E80"/>
    <mergeCell ref="E131:E141"/>
    <mergeCell ref="E3:E10"/>
    <mergeCell ref="E11:E18"/>
    <mergeCell ref="E19:E27"/>
    <mergeCell ref="E28:E33"/>
    <mergeCell ref="E35:E37"/>
  </mergeCells>
  <pageMargins left="0.7" right="0.23622047244094499" top="0.62992125984252001" bottom="0.55118110236220497" header="0.31496062992126" footer="0.31496062992126"/>
  <pageSetup paperSize="9" scale="51" orientation="landscape" r:id="rId1"/>
  <headerFooter>
    <oddHeader>&amp;CDU_Speed&amp;RAnnexure-B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
  <sheetViews>
    <sheetView workbookViewId="0">
      <selection activeCell="A7" sqref="A7"/>
    </sheetView>
  </sheetViews>
  <sheetFormatPr defaultRowHeight="14.5" x14ac:dyDescent="0.35"/>
  <cols>
    <col min="1" max="1" width="70.26953125" bestFit="1" customWidth="1"/>
    <col min="3" max="3" width="17.7265625" style="4" bestFit="1" customWidth="1"/>
    <col min="4" max="4" width="17.7265625" style="4" customWidth="1"/>
    <col min="6" max="6" width="10.453125" style="4" customWidth="1"/>
    <col min="10" max="10" width="30.81640625" bestFit="1" customWidth="1"/>
  </cols>
  <sheetData>
    <row r="1" spans="1:10" s="5" customFormat="1" x14ac:dyDescent="0.35">
      <c r="A1" s="2" t="s">
        <v>201</v>
      </c>
      <c r="C1" s="6" t="s">
        <v>38</v>
      </c>
      <c r="D1" s="6" t="s">
        <v>24</v>
      </c>
      <c r="F1" s="6" t="s">
        <v>94</v>
      </c>
      <c r="H1" s="6" t="s">
        <v>0</v>
      </c>
      <c r="J1" s="2" t="s">
        <v>211</v>
      </c>
    </row>
    <row r="2" spans="1:10" x14ac:dyDescent="0.35">
      <c r="A2" s="1" t="s">
        <v>143</v>
      </c>
      <c r="C2" s="6"/>
      <c r="D2" s="3" t="s">
        <v>99</v>
      </c>
      <c r="F2" s="3" t="s">
        <v>42</v>
      </c>
      <c r="H2" s="3">
        <v>2024</v>
      </c>
      <c r="J2" s="1" t="s">
        <v>212</v>
      </c>
    </row>
    <row r="3" spans="1:10" x14ac:dyDescent="0.35">
      <c r="A3" s="1" t="s">
        <v>142</v>
      </c>
      <c r="C3" s="3" t="s">
        <v>3</v>
      </c>
      <c r="D3" s="3" t="s">
        <v>44</v>
      </c>
      <c r="F3" s="3" t="s">
        <v>40</v>
      </c>
      <c r="H3" s="3">
        <v>2025</v>
      </c>
      <c r="J3" s="1" t="s">
        <v>213</v>
      </c>
    </row>
    <row r="4" spans="1:10" x14ac:dyDescent="0.35">
      <c r="A4" s="1" t="s">
        <v>167</v>
      </c>
      <c r="C4" s="3" t="s">
        <v>4</v>
      </c>
      <c r="D4" s="3" t="s">
        <v>50</v>
      </c>
      <c r="F4" s="3" t="s">
        <v>39</v>
      </c>
      <c r="H4" s="3">
        <v>2026</v>
      </c>
      <c r="J4" s="1" t="s">
        <v>214</v>
      </c>
    </row>
    <row r="5" spans="1:10" x14ac:dyDescent="0.35">
      <c r="A5" s="1" t="s">
        <v>130</v>
      </c>
      <c r="C5" s="3" t="s">
        <v>5</v>
      </c>
      <c r="D5" s="3" t="s">
        <v>45</v>
      </c>
      <c r="F5" s="3" t="s">
        <v>41</v>
      </c>
      <c r="H5" s="3">
        <v>2027</v>
      </c>
    </row>
    <row r="6" spans="1:10" x14ac:dyDescent="0.35">
      <c r="A6" s="1" t="s">
        <v>114</v>
      </c>
      <c r="C6" s="3" t="s">
        <v>6</v>
      </c>
      <c r="D6" s="3" t="s">
        <v>51</v>
      </c>
      <c r="H6" s="3">
        <v>2028</v>
      </c>
    </row>
    <row r="7" spans="1:10" x14ac:dyDescent="0.35">
      <c r="A7" s="1" t="s">
        <v>115</v>
      </c>
      <c r="C7" s="3" t="s">
        <v>7</v>
      </c>
      <c r="D7" s="3" t="s">
        <v>52</v>
      </c>
      <c r="H7" s="3">
        <v>2029</v>
      </c>
    </row>
    <row r="8" spans="1:10" x14ac:dyDescent="0.35">
      <c r="A8" s="1" t="s">
        <v>198</v>
      </c>
      <c r="C8" s="3" t="s">
        <v>8</v>
      </c>
      <c r="D8" s="3" t="s">
        <v>47</v>
      </c>
      <c r="H8" s="3">
        <v>2030</v>
      </c>
    </row>
    <row r="9" spans="1:10" x14ac:dyDescent="0.35">
      <c r="A9" s="1" t="s">
        <v>123</v>
      </c>
      <c r="C9" s="3" t="s">
        <v>9</v>
      </c>
      <c r="D9" s="3" t="s">
        <v>25</v>
      </c>
    </row>
    <row r="10" spans="1:10" x14ac:dyDescent="0.35">
      <c r="A10" s="1" t="s">
        <v>124</v>
      </c>
      <c r="C10" s="3" t="s">
        <v>10</v>
      </c>
      <c r="D10" s="3" t="s">
        <v>46</v>
      </c>
    </row>
    <row r="11" spans="1:10" x14ac:dyDescent="0.35">
      <c r="A11" s="1" t="s">
        <v>195</v>
      </c>
      <c r="C11" s="3" t="s">
        <v>11</v>
      </c>
      <c r="D11" s="3" t="s">
        <v>53</v>
      </c>
    </row>
    <row r="12" spans="1:10" x14ac:dyDescent="0.35">
      <c r="A12" s="1" t="s">
        <v>117</v>
      </c>
      <c r="C12" s="3" t="s">
        <v>12</v>
      </c>
      <c r="D12" s="3" t="s">
        <v>55</v>
      </c>
    </row>
    <row r="13" spans="1:10" x14ac:dyDescent="0.35">
      <c r="A13" s="1" t="s">
        <v>186</v>
      </c>
      <c r="C13" s="3" t="s">
        <v>13</v>
      </c>
      <c r="D13" s="3" t="s">
        <v>61</v>
      </c>
    </row>
    <row r="14" spans="1:10" x14ac:dyDescent="0.35">
      <c r="A14" s="1" t="s">
        <v>105</v>
      </c>
      <c r="C14" s="3" t="s">
        <v>14</v>
      </c>
      <c r="D14" s="3" t="s">
        <v>56</v>
      </c>
    </row>
    <row r="15" spans="1:10" x14ac:dyDescent="0.35">
      <c r="A15" s="1" t="s">
        <v>104</v>
      </c>
      <c r="C15" s="3" t="s">
        <v>15</v>
      </c>
      <c r="D15" s="3" t="s">
        <v>48</v>
      </c>
    </row>
    <row r="16" spans="1:10" x14ac:dyDescent="0.35">
      <c r="A16" s="1" t="s">
        <v>103</v>
      </c>
      <c r="C16" s="3" t="s">
        <v>16</v>
      </c>
      <c r="D16" s="3" t="s">
        <v>57</v>
      </c>
    </row>
    <row r="17" spans="1:4" x14ac:dyDescent="0.35">
      <c r="A17" s="1" t="s">
        <v>119</v>
      </c>
      <c r="C17" s="3" t="s">
        <v>17</v>
      </c>
      <c r="D17" s="3" t="s">
        <v>58</v>
      </c>
    </row>
    <row r="18" spans="1:4" x14ac:dyDescent="0.35">
      <c r="A18" s="1" t="s">
        <v>164</v>
      </c>
      <c r="C18" s="3" t="s">
        <v>18</v>
      </c>
      <c r="D18" s="3" t="s">
        <v>59</v>
      </c>
    </row>
    <row r="19" spans="1:4" x14ac:dyDescent="0.35">
      <c r="A19" s="1" t="s">
        <v>191</v>
      </c>
      <c r="C19" s="3" t="s">
        <v>19</v>
      </c>
      <c r="D19" s="3" t="s">
        <v>54</v>
      </c>
    </row>
    <row r="20" spans="1:4" x14ac:dyDescent="0.35">
      <c r="A20" s="1" t="s">
        <v>166</v>
      </c>
      <c r="C20" s="3" t="s">
        <v>20</v>
      </c>
      <c r="D20" s="3" t="s">
        <v>49</v>
      </c>
    </row>
    <row r="21" spans="1:4" x14ac:dyDescent="0.35">
      <c r="A21" s="1" t="s">
        <v>140</v>
      </c>
      <c r="C21" s="3" t="s">
        <v>35</v>
      </c>
      <c r="D21" s="3" t="s">
        <v>60</v>
      </c>
    </row>
    <row r="22" spans="1:4" x14ac:dyDescent="0.35">
      <c r="A22" s="1" t="s">
        <v>162</v>
      </c>
      <c r="C22" s="3" t="s">
        <v>21</v>
      </c>
      <c r="D22" s="3" t="s">
        <v>36</v>
      </c>
    </row>
    <row r="23" spans="1:4" x14ac:dyDescent="0.35">
      <c r="A23" s="1" t="s">
        <v>158</v>
      </c>
      <c r="C23" s="3" t="s">
        <v>22</v>
      </c>
      <c r="D23" s="3" t="s">
        <v>37</v>
      </c>
    </row>
    <row r="24" spans="1:4" x14ac:dyDescent="0.35">
      <c r="A24" s="1" t="s">
        <v>189</v>
      </c>
      <c r="C24" s="3" t="s">
        <v>23</v>
      </c>
      <c r="D24" s="3" t="s">
        <v>62</v>
      </c>
    </row>
    <row r="25" spans="1:4" x14ac:dyDescent="0.35">
      <c r="A25" s="1" t="s">
        <v>146</v>
      </c>
    </row>
    <row r="26" spans="1:4" x14ac:dyDescent="0.35">
      <c r="A26" s="1" t="s">
        <v>190</v>
      </c>
    </row>
    <row r="27" spans="1:4" x14ac:dyDescent="0.35">
      <c r="A27" s="1" t="s">
        <v>150</v>
      </c>
    </row>
    <row r="28" spans="1:4" x14ac:dyDescent="0.35">
      <c r="A28" s="1" t="s">
        <v>127</v>
      </c>
    </row>
    <row r="29" spans="1:4" x14ac:dyDescent="0.35">
      <c r="A29" s="1" t="s">
        <v>109</v>
      </c>
    </row>
    <row r="30" spans="1:4" x14ac:dyDescent="0.35">
      <c r="A30" s="1" t="s">
        <v>137</v>
      </c>
    </row>
    <row r="31" spans="1:4" x14ac:dyDescent="0.35">
      <c r="A31" s="1" t="s">
        <v>176</v>
      </c>
    </row>
    <row r="32" spans="1:4" x14ac:dyDescent="0.35">
      <c r="A32" s="1" t="s">
        <v>180</v>
      </c>
    </row>
    <row r="33" spans="1:1" x14ac:dyDescent="0.35">
      <c r="A33" s="1" t="s">
        <v>187</v>
      </c>
    </row>
    <row r="34" spans="1:1" x14ac:dyDescent="0.35">
      <c r="A34" s="1" t="s">
        <v>132</v>
      </c>
    </row>
    <row r="35" spans="1:1" x14ac:dyDescent="0.35">
      <c r="A35" s="1" t="s">
        <v>134</v>
      </c>
    </row>
    <row r="36" spans="1:1" x14ac:dyDescent="0.35">
      <c r="A36" s="1" t="s">
        <v>149</v>
      </c>
    </row>
    <row r="37" spans="1:1" x14ac:dyDescent="0.35">
      <c r="A37" s="1" t="s">
        <v>173</v>
      </c>
    </row>
    <row r="38" spans="1:1" x14ac:dyDescent="0.35">
      <c r="A38" s="1" t="s">
        <v>110</v>
      </c>
    </row>
    <row r="39" spans="1:1" x14ac:dyDescent="0.35">
      <c r="A39" s="1" t="s">
        <v>129</v>
      </c>
    </row>
    <row r="40" spans="1:1" x14ac:dyDescent="0.35">
      <c r="A40" s="1" t="s">
        <v>108</v>
      </c>
    </row>
    <row r="41" spans="1:1" x14ac:dyDescent="0.35">
      <c r="A41" s="1" t="s">
        <v>174</v>
      </c>
    </row>
    <row r="42" spans="1:1" x14ac:dyDescent="0.35">
      <c r="A42" s="1" t="s">
        <v>172</v>
      </c>
    </row>
    <row r="43" spans="1:1" x14ac:dyDescent="0.35">
      <c r="A43" s="1" t="s">
        <v>163</v>
      </c>
    </row>
    <row r="44" spans="1:1" x14ac:dyDescent="0.35">
      <c r="A44" s="1" t="s">
        <v>125</v>
      </c>
    </row>
    <row r="45" spans="1:1" x14ac:dyDescent="0.35">
      <c r="A45" s="1" t="s">
        <v>155</v>
      </c>
    </row>
    <row r="46" spans="1:1" x14ac:dyDescent="0.35">
      <c r="A46" s="1" t="s">
        <v>147</v>
      </c>
    </row>
    <row r="47" spans="1:1" x14ac:dyDescent="0.35">
      <c r="A47" s="1" t="s">
        <v>133</v>
      </c>
    </row>
    <row r="48" spans="1:1" x14ac:dyDescent="0.35">
      <c r="A48" s="1" t="s">
        <v>138</v>
      </c>
    </row>
    <row r="49" spans="1:1" x14ac:dyDescent="0.35">
      <c r="A49" s="1" t="s">
        <v>154</v>
      </c>
    </row>
    <row r="50" spans="1:1" x14ac:dyDescent="0.35">
      <c r="A50" s="1" t="s">
        <v>139</v>
      </c>
    </row>
    <row r="51" spans="1:1" x14ac:dyDescent="0.35">
      <c r="A51" s="1" t="s">
        <v>107</v>
      </c>
    </row>
    <row r="52" spans="1:1" x14ac:dyDescent="0.35">
      <c r="A52" s="1" t="s">
        <v>169</v>
      </c>
    </row>
    <row r="53" spans="1:1" x14ac:dyDescent="0.35">
      <c r="A53" s="1" t="s">
        <v>118</v>
      </c>
    </row>
    <row r="54" spans="1:1" x14ac:dyDescent="0.35">
      <c r="A54" s="1" t="s">
        <v>148</v>
      </c>
    </row>
    <row r="55" spans="1:1" x14ac:dyDescent="0.35">
      <c r="A55" s="1" t="s">
        <v>136</v>
      </c>
    </row>
    <row r="56" spans="1:1" x14ac:dyDescent="0.35">
      <c r="A56" s="1" t="s">
        <v>141</v>
      </c>
    </row>
    <row r="57" spans="1:1" x14ac:dyDescent="0.35">
      <c r="A57" s="1" t="s">
        <v>157</v>
      </c>
    </row>
    <row r="58" spans="1:1" x14ac:dyDescent="0.35">
      <c r="A58" s="1" t="s">
        <v>197</v>
      </c>
    </row>
    <row r="59" spans="1:1" x14ac:dyDescent="0.35">
      <c r="A59" s="1" t="s">
        <v>111</v>
      </c>
    </row>
    <row r="60" spans="1:1" x14ac:dyDescent="0.35">
      <c r="A60" s="1" t="s">
        <v>151</v>
      </c>
    </row>
    <row r="61" spans="1:1" x14ac:dyDescent="0.35">
      <c r="A61" s="1" t="s">
        <v>106</v>
      </c>
    </row>
    <row r="62" spans="1:1" x14ac:dyDescent="0.35">
      <c r="A62" s="1" t="s">
        <v>185</v>
      </c>
    </row>
    <row r="63" spans="1:1" x14ac:dyDescent="0.35">
      <c r="A63" s="1" t="s">
        <v>182</v>
      </c>
    </row>
    <row r="64" spans="1:1" x14ac:dyDescent="0.35">
      <c r="A64" s="1" t="s">
        <v>120</v>
      </c>
    </row>
    <row r="65" spans="1:1" x14ac:dyDescent="0.35">
      <c r="A65" s="1" t="s">
        <v>121</v>
      </c>
    </row>
    <row r="66" spans="1:1" x14ac:dyDescent="0.35">
      <c r="A66" s="1" t="s">
        <v>179</v>
      </c>
    </row>
    <row r="67" spans="1:1" x14ac:dyDescent="0.35">
      <c r="A67" s="1" t="s">
        <v>196</v>
      </c>
    </row>
    <row r="68" spans="1:1" x14ac:dyDescent="0.35">
      <c r="A68" s="1" t="s">
        <v>144</v>
      </c>
    </row>
    <row r="69" spans="1:1" x14ac:dyDescent="0.35">
      <c r="A69" s="1" t="s">
        <v>113</v>
      </c>
    </row>
    <row r="70" spans="1:1" x14ac:dyDescent="0.35">
      <c r="A70" s="1" t="s">
        <v>184</v>
      </c>
    </row>
    <row r="71" spans="1:1" x14ac:dyDescent="0.35">
      <c r="A71" s="1" t="s">
        <v>153</v>
      </c>
    </row>
    <row r="72" spans="1:1" x14ac:dyDescent="0.35">
      <c r="A72" s="1" t="s">
        <v>102</v>
      </c>
    </row>
    <row r="73" spans="1:1" x14ac:dyDescent="0.35">
      <c r="A73" s="1" t="s">
        <v>177</v>
      </c>
    </row>
    <row r="74" spans="1:1" x14ac:dyDescent="0.35">
      <c r="A74" s="1" t="s">
        <v>192</v>
      </c>
    </row>
    <row r="75" spans="1:1" x14ac:dyDescent="0.35">
      <c r="A75" s="1" t="s">
        <v>156</v>
      </c>
    </row>
    <row r="76" spans="1:1" x14ac:dyDescent="0.35">
      <c r="A76" s="1" t="s">
        <v>171</v>
      </c>
    </row>
    <row r="77" spans="1:1" x14ac:dyDescent="0.35">
      <c r="A77" s="1" t="s">
        <v>175</v>
      </c>
    </row>
    <row r="78" spans="1:1" x14ac:dyDescent="0.35">
      <c r="A78" s="1" t="s">
        <v>199</v>
      </c>
    </row>
    <row r="79" spans="1:1" x14ac:dyDescent="0.35">
      <c r="A79" s="1" t="s">
        <v>126</v>
      </c>
    </row>
    <row r="80" spans="1:1" x14ac:dyDescent="0.35">
      <c r="A80" s="1" t="s">
        <v>145</v>
      </c>
    </row>
    <row r="81" spans="1:1" x14ac:dyDescent="0.35">
      <c r="A81" s="1" t="s">
        <v>194</v>
      </c>
    </row>
    <row r="82" spans="1:1" x14ac:dyDescent="0.35">
      <c r="A82" s="1" t="s">
        <v>165</v>
      </c>
    </row>
    <row r="83" spans="1:1" x14ac:dyDescent="0.35">
      <c r="A83" s="1" t="s">
        <v>178</v>
      </c>
    </row>
    <row r="84" spans="1:1" x14ac:dyDescent="0.35">
      <c r="A84" s="1" t="s">
        <v>170</v>
      </c>
    </row>
    <row r="85" spans="1:1" x14ac:dyDescent="0.35">
      <c r="A85" s="1" t="s">
        <v>160</v>
      </c>
    </row>
    <row r="86" spans="1:1" x14ac:dyDescent="0.35">
      <c r="A86" s="1" t="s">
        <v>116</v>
      </c>
    </row>
    <row r="87" spans="1:1" x14ac:dyDescent="0.35">
      <c r="A87" s="1" t="s">
        <v>168</v>
      </c>
    </row>
    <row r="88" spans="1:1" x14ac:dyDescent="0.35">
      <c r="A88" s="1" t="s">
        <v>159</v>
      </c>
    </row>
    <row r="89" spans="1:1" x14ac:dyDescent="0.35">
      <c r="A89" s="1" t="s">
        <v>135</v>
      </c>
    </row>
    <row r="90" spans="1:1" x14ac:dyDescent="0.35">
      <c r="A90" s="1" t="s">
        <v>122</v>
      </c>
    </row>
    <row r="91" spans="1:1" x14ac:dyDescent="0.35">
      <c r="A91" s="1" t="s">
        <v>200</v>
      </c>
    </row>
    <row r="92" spans="1:1" x14ac:dyDescent="0.35">
      <c r="A92" s="1" t="s">
        <v>193</v>
      </c>
    </row>
    <row r="93" spans="1:1" x14ac:dyDescent="0.35">
      <c r="A93" s="1" t="s">
        <v>161</v>
      </c>
    </row>
    <row r="94" spans="1:1" x14ac:dyDescent="0.35">
      <c r="A94" s="1" t="s">
        <v>131</v>
      </c>
    </row>
    <row r="95" spans="1:1" x14ac:dyDescent="0.35">
      <c r="A95" s="1" t="s">
        <v>188</v>
      </c>
    </row>
    <row r="96" spans="1:1" x14ac:dyDescent="0.35">
      <c r="A96" s="1" t="s">
        <v>152</v>
      </c>
    </row>
    <row r="97" spans="1:1" x14ac:dyDescent="0.35">
      <c r="A97" s="1" t="s">
        <v>181</v>
      </c>
    </row>
    <row r="98" spans="1:1" x14ac:dyDescent="0.35">
      <c r="A98" s="1" t="s">
        <v>128</v>
      </c>
    </row>
    <row r="99" spans="1:1" x14ac:dyDescent="0.35">
      <c r="A99" s="1" t="s">
        <v>183</v>
      </c>
    </row>
    <row r="100" spans="1:1" x14ac:dyDescent="0.35">
      <c r="A100" s="1" t="s">
        <v>112</v>
      </c>
    </row>
  </sheetData>
  <sortState xmlns:xlrd2="http://schemas.microsoft.com/office/spreadsheetml/2017/richdata2" ref="A2:A786">
    <sortCondition ref="A2:A786"/>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PMR_Broadband</vt:lpstr>
      <vt:lpstr>DU_Speed</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2025-01-02T11:51:34Z</cp:lastPrinted>
  <dcterms:created xsi:type="dcterms:W3CDTF">2024-08-23T09:08:19Z</dcterms:created>
  <dcterms:modified xsi:type="dcterms:W3CDTF">2025-10-30T10:33:09Z</dcterms:modified>
</cp:coreProperties>
</file>