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BroadbandWirelne\"/>
    </mc:Choice>
  </mc:AlternateContent>
  <xr:revisionPtr revIDLastSave="0" documentId="13_ncr:1_{79F4B99C-B7F5-472B-B347-D5653C785ACA}" xr6:coauthVersionLast="47" xr6:coauthVersionMax="47" xr10:uidLastSave="{00000000-0000-0000-0000-000000000000}"/>
  <bookViews>
    <workbookView xWindow="-110" yWindow="-110" windowWidth="19420" windowHeight="11500" tabRatio="685" xr2:uid="{00000000-000D-0000-FFFF-FFFF00000000}"/>
  </bookViews>
  <sheets>
    <sheet name="PMR_Broadband" sheetId="22" r:id="rId1"/>
    <sheet name="DU_Speed" sheetId="23" r:id="rId2"/>
    <sheet name="Drop-down values" sheetId="16"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2" l="1"/>
  <c r="F11" i="22"/>
  <c r="M11" i="22" l="1"/>
  <c r="P10" i="22"/>
  <c r="AA10" i="22" l="1"/>
  <c r="AK29" i="22" l="1"/>
  <c r="AG29" i="22"/>
  <c r="AD29" i="22"/>
  <c r="AA29" i="22"/>
  <c r="W29" i="22"/>
  <c r="U29" i="22"/>
  <c r="P29" i="22"/>
  <c r="M29" i="22"/>
  <c r="F29" i="22"/>
  <c r="AK28" i="22"/>
  <c r="AG28" i="22"/>
  <c r="AD28" i="22"/>
  <c r="AA28" i="22"/>
  <c r="W28" i="22"/>
  <c r="U28" i="22"/>
  <c r="P28" i="22"/>
  <c r="M28" i="22"/>
  <c r="F28" i="22"/>
  <c r="AK27" i="22"/>
  <c r="AG27" i="22"/>
  <c r="AD27" i="22"/>
  <c r="AA27" i="22"/>
  <c r="W27" i="22"/>
  <c r="U27" i="22"/>
  <c r="P27" i="22"/>
  <c r="M27" i="22"/>
  <c r="F27" i="22"/>
  <c r="AK26" i="22"/>
  <c r="AG26" i="22"/>
  <c r="AD26" i="22"/>
  <c r="AA26" i="22"/>
  <c r="W26" i="22"/>
  <c r="U26" i="22"/>
  <c r="P26" i="22"/>
  <c r="M26" i="22"/>
  <c r="F26" i="22"/>
  <c r="AK25" i="22"/>
  <c r="AG25" i="22"/>
  <c r="AD25" i="22"/>
  <c r="AA25" i="22"/>
  <c r="W25" i="22"/>
  <c r="U25" i="22"/>
  <c r="P25" i="22"/>
  <c r="M25" i="22"/>
  <c r="F25" i="22"/>
  <c r="AK24" i="22"/>
  <c r="AG24" i="22"/>
  <c r="AD24" i="22"/>
  <c r="AA24" i="22"/>
  <c r="W24" i="22"/>
  <c r="U24" i="22"/>
  <c r="P24" i="22"/>
  <c r="M24" i="22"/>
  <c r="F24" i="22"/>
  <c r="AK23" i="22"/>
  <c r="AG23" i="22"/>
  <c r="AD23" i="22"/>
  <c r="AA23" i="22"/>
  <c r="W23" i="22"/>
  <c r="U23" i="22"/>
  <c r="P23" i="22"/>
  <c r="M23" i="22"/>
  <c r="F23" i="22"/>
  <c r="AK22" i="22"/>
  <c r="AG22" i="22"/>
  <c r="AD22" i="22"/>
  <c r="AA22" i="22"/>
  <c r="W22" i="22"/>
  <c r="U22" i="22"/>
  <c r="P22" i="22"/>
  <c r="M22" i="22"/>
  <c r="F22" i="22"/>
  <c r="AK21" i="22"/>
  <c r="AG21" i="22"/>
  <c r="AD21" i="22"/>
  <c r="AA21" i="22"/>
  <c r="W21" i="22"/>
  <c r="U21" i="22"/>
  <c r="P21" i="22"/>
  <c r="M21" i="22"/>
  <c r="F21" i="22"/>
  <c r="AK20" i="22"/>
  <c r="AG20" i="22"/>
  <c r="AD20" i="22"/>
  <c r="AA20" i="22"/>
  <c r="W20" i="22"/>
  <c r="U20" i="22"/>
  <c r="P20" i="22"/>
  <c r="M20" i="22"/>
  <c r="F20" i="22"/>
  <c r="AK19" i="22"/>
  <c r="AG19" i="22"/>
  <c r="AD19" i="22"/>
  <c r="AA19" i="22"/>
  <c r="W19" i="22"/>
  <c r="U19" i="22"/>
  <c r="P19" i="22"/>
  <c r="M19" i="22"/>
  <c r="F19" i="22"/>
  <c r="AK18" i="22"/>
  <c r="AG18" i="22"/>
  <c r="AD18" i="22"/>
  <c r="AA18" i="22"/>
  <c r="W18" i="22"/>
  <c r="U18" i="22"/>
  <c r="P18" i="22"/>
  <c r="M18" i="22"/>
  <c r="F18" i="22"/>
  <c r="AK17" i="22"/>
  <c r="AG17" i="22"/>
  <c r="AD17" i="22"/>
  <c r="AA17" i="22"/>
  <c r="W17" i="22"/>
  <c r="U17" i="22"/>
  <c r="P17" i="22"/>
  <c r="M17" i="22"/>
  <c r="F17" i="22"/>
  <c r="AK16" i="22"/>
  <c r="AG16" i="22"/>
  <c r="AD16" i="22"/>
  <c r="AA16" i="22"/>
  <c r="W16" i="22"/>
  <c r="U16" i="22"/>
  <c r="P16" i="22"/>
  <c r="M16" i="22"/>
  <c r="F16" i="22"/>
  <c r="AK15" i="22"/>
  <c r="AG15" i="22"/>
  <c r="AD15" i="22"/>
  <c r="AA15" i="22"/>
  <c r="W15" i="22"/>
  <c r="U15" i="22"/>
  <c r="P15" i="22"/>
  <c r="M15" i="22"/>
  <c r="F15" i="22"/>
  <c r="AK14" i="22"/>
  <c r="AG14" i="22"/>
  <c r="AD14" i="22"/>
  <c r="AA14" i="22"/>
  <c r="W14" i="22"/>
  <c r="U14" i="22"/>
  <c r="P14" i="22"/>
  <c r="M14" i="22"/>
  <c r="F14" i="22"/>
  <c r="AK13" i="22"/>
  <c r="AG13" i="22"/>
  <c r="AD13" i="22"/>
  <c r="AA13" i="22"/>
  <c r="W13" i="22"/>
  <c r="U13" i="22"/>
  <c r="P13" i="22"/>
  <c r="M13" i="22"/>
  <c r="F13" i="22"/>
  <c r="AK12" i="22"/>
  <c r="AG12" i="22"/>
  <c r="AD12" i="22"/>
  <c r="AA12" i="22"/>
  <c r="W12" i="22"/>
  <c r="U12" i="22"/>
  <c r="P12" i="22"/>
  <c r="M12" i="22"/>
  <c r="F12" i="22"/>
  <c r="AK11" i="22"/>
  <c r="AG11" i="22"/>
  <c r="AD11" i="22"/>
  <c r="AA11" i="22"/>
  <c r="W11" i="22"/>
  <c r="U11" i="22"/>
  <c r="P11" i="22"/>
  <c r="AK10" i="22"/>
  <c r="AG10" i="22"/>
  <c r="AD10" i="22"/>
  <c r="W10" i="22"/>
  <c r="U10" i="22"/>
</calcChain>
</file>

<file path=xl/sharedStrings.xml><?xml version="1.0" encoding="utf-8"?>
<sst xmlns="http://schemas.openxmlformats.org/spreadsheetml/2006/main" count="308" uniqueCount="246">
  <si>
    <t>Year</t>
  </si>
  <si>
    <t>Name of the Service Provider</t>
  </si>
  <si>
    <t>≥ 99%</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</si>
  <si>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</si>
  <si>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</si>
  <si>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</si>
  <si>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</si>
  <si>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</si>
  <si>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</si>
  <si>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</si>
  <si>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</si>
  <si>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</si>
  <si>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</si>
  <si>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</si>
  <si>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</si>
  <si>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</si>
  <si>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</si>
  <si>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</si>
  <si>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</si>
  <si>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</si>
  <si>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</si>
  <si>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</si>
  <si>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</si>
  <si>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</si>
  <si>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</si>
  <si>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</si>
  <si>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</si>
  <si>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</si>
  <si>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</si>
  <si>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</si>
  <si>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</si>
  <si>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</si>
  <si>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</si>
  <si>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</si>
  <si>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</si>
  <si>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Tamil Nadu</t>
  </si>
  <si>
    <t>UPE</t>
  </si>
  <si>
    <t>UPW</t>
  </si>
  <si>
    <t>LSA</t>
  </si>
  <si>
    <t>March</t>
  </si>
  <si>
    <t>June</t>
  </si>
  <si>
    <t>September</t>
  </si>
  <si>
    <t>December</t>
  </si>
  <si>
    <t>Details of exclusions, if any (Please mention date and time along with reason, the performance of which is excluded from overall performance)</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</si>
  <si>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</si>
  <si>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</si>
  <si>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</si>
  <si>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</si>
  <si>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</si>
  <si>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</si>
  <si>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</si>
  <si>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</si>
  <si>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</si>
  <si>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</si>
  <si>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</si>
  <si>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</si>
  <si>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</si>
  <si>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</si>
  <si>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</si>
  <si>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</si>
  <si>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</si>
  <si>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</si>
  <si>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</si>
  <si>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</si>
  <si>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</si>
  <si>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</si>
  <si>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</si>
  <si>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</si>
  <si>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</si>
  <si>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</si>
  <si>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</si>
  <si>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</si>
  <si>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</si>
  <si>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</si>
  <si>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</si>
  <si>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</si>
  <si>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</si>
  <si>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</si>
  <si>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Fault Repair</t>
  </si>
  <si>
    <t>Service Provisioning</t>
  </si>
  <si>
    <t>Total no. of faults reported</t>
  </si>
  <si>
    <t xml:space="preserve">Benchmark  </t>
  </si>
  <si>
    <t>Latency</t>
  </si>
  <si>
    <t>Packet Drop Rate</t>
  </si>
  <si>
    <t>Percentile value of measured test samples for which download and upload speed is ≥ offered typical download and upload speed in tariff offerings</t>
  </si>
  <si>
    <t>Maximum Bandwidth utilization of any Customer serving node to ISP Gateway Node [Intra-network] or Internet Exchange Point Link(s)</t>
  </si>
  <si>
    <t>Jitter</t>
  </si>
  <si>
    <t>≤ 50 msec</t>
  </si>
  <si>
    <t>≤ 1%</t>
  </si>
  <si>
    <t>90th percentile</t>
  </si>
  <si>
    <t xml:space="preserve">≤ 80% </t>
  </si>
  <si>
    <t>≤ 40ms</t>
  </si>
  <si>
    <t>Performance Monitoring Report for Broadband (Wireline) Service</t>
  </si>
  <si>
    <t>Broadband Service Performance</t>
  </si>
  <si>
    <t>Querter</t>
  </si>
  <si>
    <t>Number of Subscribers at the end of reporting period</t>
  </si>
  <si>
    <t>Total number of connections for which demand note paid by the customer</t>
  </si>
  <si>
    <t>Total number of connections provisioned after 7 working days of payment of demand note</t>
  </si>
  <si>
    <t>-</t>
  </si>
  <si>
    <t>All India</t>
  </si>
  <si>
    <t>Service area code</t>
  </si>
  <si>
    <t>Report for the Quarter ending</t>
  </si>
  <si>
    <t>Reliance Jio Infocomm Ltd</t>
  </si>
  <si>
    <t>Bharti Airtel Ltd.</t>
  </si>
  <si>
    <t>Bharat Sanchar Nigam Ltd.</t>
  </si>
  <si>
    <t>Atria Convergence Technologies Ltd.</t>
  </si>
  <si>
    <t>ONEOTT iNTERTAINMENT LTD</t>
  </si>
  <si>
    <t>Kerala Vision Broad Band Ltd.</t>
  </si>
  <si>
    <t>Hathway Cable &amp; Datacom Pvt. Ltd.</t>
  </si>
  <si>
    <t>Excitel Broadband Private Limited</t>
  </si>
  <si>
    <t>GTPL Broadband Pvt. Ltd.</t>
  </si>
  <si>
    <t>Netplus Broadband Services Pvt. Ltd</t>
  </si>
  <si>
    <t>You Broadband India Ltd.</t>
  </si>
  <si>
    <t>RailTel Corporation of India Ltd.</t>
  </si>
  <si>
    <t>Alliance Broadband Services Pvt. Ltd.</t>
  </si>
  <si>
    <t>Andhra Pradesh State Fiber Net Limited</t>
  </si>
  <si>
    <t>Tata Play Broadband Private Limited (formerly Tata Sky Broadband Pvt.Ltd.)</t>
  </si>
  <si>
    <t>Asianet Satellite Communications Ltd.</t>
  </si>
  <si>
    <t>Mahanagar Telephone Nigam Ltd.</t>
  </si>
  <si>
    <t>Bluelotus Support Services Pvt.Ltd. (formerly Limras Eronet Broadband Service Pvt Ltd)</t>
  </si>
  <si>
    <t>Pioneer Elabs Limited</t>
  </si>
  <si>
    <t>Quadrant Televentures Ltd.</t>
  </si>
  <si>
    <t>Tikona Infinet Ltd.</t>
  </si>
  <si>
    <t>ANI Broadband Service Pvt. Ltd.</t>
  </si>
  <si>
    <t>Antariksh Softtech Pvt. Ltd.</t>
  </si>
  <si>
    <t>Indinet Service Pvt. Ltd</t>
  </si>
  <si>
    <t>SITI Broadband Services Pvt. Ltd.</t>
  </si>
  <si>
    <t>Excell Media Pvt. Ltd.</t>
  </si>
  <si>
    <t>Wish Net Pvt. Ltd.</t>
  </si>
  <si>
    <t>GTPL KCBPL Broadband Private Limited</t>
  </si>
  <si>
    <t>Airnet Cable and Datacom Pvt.Ltd.</t>
  </si>
  <si>
    <t>Vortex Netsol Pvt. Ltd.</t>
  </si>
  <si>
    <t>Five Network Solution (India) Ltd.</t>
  </si>
  <si>
    <t>Intech Online Pvt. Ltd.</t>
  </si>
  <si>
    <t>Fusionnet Web Services Pvt. Ltd.</t>
  </si>
  <si>
    <t>Thamizhaga Internet Communications Pvt Ltd.</t>
  </si>
  <si>
    <t>Microscan Infocommtech Private Limited</t>
  </si>
  <si>
    <t>Extranet Supports Pvt. Ltd. (earlier Dwan Supports Pvt. Ltd.)</t>
  </si>
  <si>
    <t>Ishan Netsol Pvt Ltd</t>
  </si>
  <si>
    <t>K NET Solutions Private Limited</t>
  </si>
  <si>
    <t>DEN Broadband Limited</t>
  </si>
  <si>
    <t>Multicraft Digital Technologies Private Limited</t>
  </si>
  <si>
    <t>Aerpace Communications Pvt. Ltd.</t>
  </si>
  <si>
    <t>ADN Broadband Pvt. Ltd.</t>
  </si>
  <si>
    <t>Radinet Info Solutions Pvt Ltd</t>
  </si>
  <si>
    <t>Snet Networks Pvt. Ltd.</t>
  </si>
  <si>
    <t>DNA Infotel Pvt Ltd</t>
  </si>
  <si>
    <t>Instanet Technologies Pvt. Ltd.</t>
  </si>
  <si>
    <t>Meghbela Cable &amp; Broadband Services (P) Ltd</t>
  </si>
  <si>
    <t>Gazon Communications India Limited</t>
  </si>
  <si>
    <t>Ethernet Xpress(I) Pvt. Ltd.</t>
  </si>
  <si>
    <t>Nuron Networks India Pvt. Ltd.</t>
  </si>
  <si>
    <t>Wave Fiber Pvt. Ltd. (Formerly Coastal Broadband and Online Services Pvt. Ltd.)</t>
  </si>
  <si>
    <t>Readylink Internet Services Limited</t>
  </si>
  <si>
    <t>Juweriyah Networks Private Limited</t>
  </si>
  <si>
    <t>Infocus Networks Pvt. Ltd.</t>
  </si>
  <si>
    <t>Shree Omkar Infocom Pvt. Ltd.</t>
  </si>
  <si>
    <t>Navkar Supertech Pvt. Ltd.</t>
  </si>
  <si>
    <t>Digital Network Associates Pvt. Ltd.</t>
  </si>
  <si>
    <t>Tata Teleservices(Maharashtra) Ltd.</t>
  </si>
  <si>
    <t>Tachyon Communications Private Limited</t>
  </si>
  <si>
    <t>Vortex Infocom Pvt. Ltd.</t>
  </si>
  <si>
    <t>Deshkal Network Pvt. Ltd.</t>
  </si>
  <si>
    <t>HYOSEC Solutions Pvt. Ltd.</t>
  </si>
  <si>
    <t>Candor Infosolution Pvt. Ltd.</t>
  </si>
  <si>
    <t>Spiderlink Networks Pvt. Ltd.</t>
  </si>
  <si>
    <t>D-ATUM Vilcom Pvt. Ltd.</t>
  </si>
  <si>
    <t>Airfiber Networks Pvt. Ltd.</t>
  </si>
  <si>
    <t>Tata Teleservices Limited</t>
  </si>
  <si>
    <t>Kings Broadband Pvt. Ltd</t>
  </si>
  <si>
    <t>Sristi Sanchar Webnet Limited</t>
  </si>
  <si>
    <t>Shyam Spectra Private Limited</t>
  </si>
  <si>
    <t>Honeycomb Telnet Private Limited</t>
  </si>
  <si>
    <t>Genstar Network Solutions Pvt. Ltd.</t>
  </si>
  <si>
    <t>Honesty Net Solutions (I) Pvt Ltd</t>
  </si>
  <si>
    <t>Sikka Broadband(P) Ltd.</t>
  </si>
  <si>
    <t>Fibervalley Communications Pvt. Ltd.</t>
  </si>
  <si>
    <t>RI Networks Pvt Ltd</t>
  </si>
  <si>
    <t>Sri Sai Communication And Internet Pvt.Ltd.</t>
  </si>
  <si>
    <t>Quest Consultancy Pvt. Ltd.</t>
  </si>
  <si>
    <t>Five Internet Solutions Pvt. Ltd.</t>
  </si>
  <si>
    <t>Weebo Networks Pvt Ltd.</t>
  </si>
  <si>
    <t>Paradise Telecom Pvt. Ltd.</t>
  </si>
  <si>
    <t>Yashash Cable Network Pvt Ltd</t>
  </si>
  <si>
    <t>Rajesh Digital &amp; Datacom Pvt. Ltd.</t>
  </si>
  <si>
    <t>Pacenet Meghbela Broadband Pvt. Ltd.</t>
  </si>
  <si>
    <t>AT Broadband Pvt. Ltd.</t>
  </si>
  <si>
    <t>Five Net Service Provider Pvt. Ltd.</t>
  </si>
  <si>
    <t>Wan and Lan Internet Pvt. Ltd.</t>
  </si>
  <si>
    <t>DL GTPL Broadband Pvt. Ltd.</t>
  </si>
  <si>
    <t>ESTO BROADBAND Pvt. Ltd.</t>
  </si>
  <si>
    <t>City Online Services Ltd</t>
  </si>
  <si>
    <t>SDH Network Pvt. Ltd.</t>
  </si>
  <si>
    <t>Vijaylakshmi Net Services Pvt.Ltd.</t>
  </si>
  <si>
    <t>Specific Net Pvt. Ltd</t>
  </si>
  <si>
    <t>Apple Broadband Services Pvt. Ltd.</t>
  </si>
  <si>
    <t>R.G. Technosolutions Pvt. Ltd.</t>
  </si>
  <si>
    <t>Net 9 Fibernet Pvt. Ltd. (formerly Net 9 Online Hathway Pvt. Ltd.)</t>
  </si>
  <si>
    <t>Angel Air Network Solutions Pvt. Ltd.</t>
  </si>
  <si>
    <t>Siliguri Internet &amp; Cable TV Pvt. Ltd.</t>
  </si>
  <si>
    <t>Vainavi Industries Ltd.</t>
  </si>
  <si>
    <t>ISP</t>
  </si>
  <si>
    <t>No. of faults repaired after three working days</t>
  </si>
  <si>
    <t>No. of subscribers, to whom rent rebate/ validity extension provided</t>
  </si>
  <si>
    <t>Customer Service</t>
  </si>
  <si>
    <t>Number of total billing and charging complaints reported</t>
  </si>
  <si>
    <t>Total number of call attempts on call centre / customer care</t>
  </si>
  <si>
    <t>Number of calls connected to call centre / customer care</t>
  </si>
  <si>
    <t>Number of subscribers requested to connect to the operator</t>
  </si>
  <si>
    <t>Number of calls answered by the operator within 90 seconds</t>
  </si>
  <si>
    <t>Number of deposits not refunded within 45 days</t>
  </si>
  <si>
    <t>Category of License or Authorisation</t>
  </si>
  <si>
    <t>Cat-A</t>
  </si>
  <si>
    <t>Cat-B</t>
  </si>
  <si>
    <t>Cat-C</t>
  </si>
  <si>
    <t>S No</t>
  </si>
  <si>
    <t>Number of Active Subscribers as on last day of the reporting period</t>
  </si>
  <si>
    <t>Offered typical download speed (In Mbps)</t>
  </si>
  <si>
    <t>Offered typical upload speed (In Mbps)</t>
  </si>
  <si>
    <t>If tariff offering is a part of Group for testing, then mention Group number (1, 2, 3...) for each such different group</t>
  </si>
  <si>
    <t>90th percentile value of download speed measured in test samples (In Mbps)</t>
  </si>
  <si>
    <t>90th percentile value of upload speed measured in test samples (In Mbps)</t>
  </si>
  <si>
    <t>Refer Sheet 'DU_Speed'</t>
  </si>
  <si>
    <t>Quadrant Televentures Ltd</t>
  </si>
  <si>
    <t>Max Basic 409 30 Mb</t>
  </si>
  <si>
    <t>Max Pro 579 30Mb</t>
  </si>
  <si>
    <t>Max Basic 459 40 Mb</t>
  </si>
  <si>
    <t>Max Basic 509 60 Mb</t>
  </si>
  <si>
    <t>Max Basic 529 60 Mb</t>
  </si>
  <si>
    <t>Max Plus 629 60 Mb</t>
  </si>
  <si>
    <t>Max Pro 679 60 Mb</t>
  </si>
  <si>
    <t>Max Basic 559 60 Mb</t>
  </si>
  <si>
    <t>Max Basic 609 100 Mb</t>
  </si>
  <si>
    <t>Max Plus 729 100 Mb</t>
  </si>
  <si>
    <t>Max Pro 779 100 Mb</t>
  </si>
  <si>
    <t>Max Basic 709 150 Mb</t>
  </si>
  <si>
    <t>Max Plus 829 150 Mb</t>
  </si>
  <si>
    <t>Max Pro 879 150 Mb</t>
  </si>
  <si>
    <t>Max Basic 809 200 Mb</t>
  </si>
  <si>
    <t>Max Prime 1179 200 Mb</t>
  </si>
  <si>
    <t>Max Pro 979 200 Mb</t>
  </si>
  <si>
    <t>Sonic Prime 1499 300 Mb</t>
  </si>
  <si>
    <t>Service
Area
code</t>
  </si>
  <si>
    <t>Name of Tariff
offerings</t>
  </si>
  <si>
    <t>18 msec</t>
  </si>
  <si>
    <t>15ms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</si>
</sst>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ptos Narrow"/>
      <family val="2"/>
      <scheme val="minor"/>
    </font>
    <font>
      <b/>
      <sz val="11"/>
      <color theme="1"/>
      <name val="Aptos Narrow"/>
      <family val="2"/>
      <scheme val="minor"/>
    </font>
    <font>
      <b/>
      <sz val="10"/>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0"/>
      <color rgb="FF000000"/>
      <name val="Aptos Narrow"/>
      <family val="2"/>
      <scheme val="minor"/>
    </font>
    <font>
      <b/>
      <sz val="16"/>
      <color rgb="FF0000FF"/>
      <name val="Aptos Narrow"/>
      <family val="2"/>
      <scheme val="minor"/>
    </font>
    <font>
      <sz val="14"/>
      <color theme="1"/>
      <name val="Aptos Narrow"/>
      <family val="2"/>
      <scheme val="minor"/>
    </font>
    <font>
      <sz val="11"/>
      <color rgb="FF000000"/>
      <name val="Aptos Narrow"/>
      <family val="2"/>
      <scheme val="minor"/>
    </font>
    <font>
      <b/>
      <sz val="14"/>
      <color theme="1"/>
      <name val="Aptos Narrow"/>
      <family val="2"/>
      <scheme val="minor"/>
    </font>
    <font>
      <b/>
      <sz val="11"/>
      <color rgb="FF000000"/>
      <name val="Aptos Narrow"/>
      <family val="2"/>
      <scheme val="minor"/>
    </font>
    <font>
      <sz val="11"/>
      <name val="Aptos Narrow"/>
      <family val="2"/>
      <scheme val="minor"/>
    </font>
    <font>
      <b/>
      <sz val="10"/>
      <name val="Aptos Narrow"/>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rgb="FFFBE2D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s>
  <cellStyleXfs count="3">
    <xf numFmtId="0" fontId="0" fillId="0" borderId="0"/>
    <xf numFmtId="9" fontId="4" fillId="0" borderId="0" applyFont="0" applyFill="0" applyBorder="0" applyAlignment="0" applyProtection="0"/>
    <xf numFmtId="0" fontId="7" fillId="0" borderId="0"/>
  </cellStyleXfs>
  <cellXfs count="71">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1" fillId="4"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5" fillId="0" borderId="1" xfId="0" applyFont="1" applyBorder="1" applyAlignment="1" applyProtection="1">
      <alignment horizontal="center"/>
      <protection locked="0"/>
    </xf>
    <xf numFmtId="0" fontId="5" fillId="0" borderId="0" xfId="0" applyFont="1" applyProtection="1">
      <protection locked="0"/>
    </xf>
    <xf numFmtId="0" fontId="6" fillId="0" borderId="0" xfId="0" applyFont="1" applyProtection="1">
      <protection locked="0"/>
    </xf>
    <xf numFmtId="0" fontId="5" fillId="0" borderId="1" xfId="0" applyFont="1" applyBorder="1" applyProtection="1">
      <protection locked="0"/>
    </xf>
    <xf numFmtId="0" fontId="6" fillId="2" borderId="1" xfId="0" applyFont="1" applyFill="1" applyBorder="1" applyAlignment="1" applyProtection="1">
      <alignment horizontal="center"/>
      <protection locked="0"/>
    </xf>
    <xf numFmtId="2" fontId="0" fillId="7" borderId="1" xfId="1" applyNumberFormat="1" applyFont="1" applyFill="1" applyBorder="1" applyAlignment="1">
      <alignment horizontal="center" vertical="center"/>
    </xf>
    <xf numFmtId="2" fontId="0" fillId="8" borderId="1" xfId="0" applyNumberFormat="1" applyFill="1" applyBorder="1" applyAlignment="1">
      <alignment horizontal="center" vertical="center"/>
    </xf>
    <xf numFmtId="2" fontId="0" fillId="8" borderId="1" xfId="1" applyNumberFormat="1" applyFont="1" applyFill="1" applyBorder="1" applyAlignment="1">
      <alignment horizontal="center" vertical="center"/>
    </xf>
    <xf numFmtId="3" fontId="0" fillId="8" borderId="1" xfId="1" applyNumberFormat="1" applyFont="1" applyFill="1" applyBorder="1" applyAlignment="1">
      <alignment horizontal="center" vertical="center"/>
    </xf>
    <xf numFmtId="2" fontId="0" fillId="7" borderId="1" xfId="0" applyNumberFormat="1" applyFill="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wrapText="1"/>
    </xf>
    <xf numFmtId="2" fontId="0" fillId="0" borderId="1" xfId="0" applyNumberFormat="1" applyBorder="1" applyAlignment="1">
      <alignment horizontal="center" vertical="center"/>
    </xf>
    <xf numFmtId="4" fontId="9" fillId="7" borderId="1" xfId="0" applyNumberFormat="1" applyFont="1" applyFill="1" applyBorder="1" applyAlignment="1">
      <alignment horizontal="center" vertical="center"/>
    </xf>
    <xf numFmtId="0" fontId="5" fillId="0" borderId="10" xfId="0" applyFont="1" applyBorder="1" applyProtection="1">
      <protection locked="0"/>
    </xf>
    <xf numFmtId="3" fontId="1" fillId="8" borderId="1" xfId="1" applyNumberFormat="1" applyFont="1" applyFill="1" applyBorder="1" applyAlignment="1">
      <alignment horizontal="center" vertical="center"/>
    </xf>
    <xf numFmtId="3" fontId="1" fillId="8" borderId="11" xfId="1" applyNumberFormat="1" applyFont="1" applyFill="1" applyBorder="1" applyAlignment="1">
      <alignment horizontal="center" vertical="center"/>
    </xf>
    <xf numFmtId="0" fontId="10" fillId="0" borderId="1" xfId="0" applyFont="1" applyBorder="1" applyAlignment="1">
      <alignment horizontal="center" vertical="center"/>
    </xf>
    <xf numFmtId="2" fontId="1" fillId="0" borderId="1" xfId="0" applyNumberFormat="1" applyFont="1" applyBorder="1" applyAlignment="1">
      <alignment horizontal="center" vertical="center"/>
    </xf>
    <xf numFmtId="0" fontId="1" fillId="5" borderId="11" xfId="0" applyFont="1" applyFill="1" applyBorder="1" applyAlignment="1">
      <alignment horizontal="center" vertical="center" wrapText="1"/>
    </xf>
    <xf numFmtId="0" fontId="1" fillId="0" borderId="0" xfId="0" applyFont="1" applyAlignment="1">
      <alignment horizontal="center"/>
    </xf>
    <xf numFmtId="2" fontId="1" fillId="7" borderId="1" xfId="0" applyNumberFormat="1" applyFont="1" applyFill="1" applyBorder="1" applyAlignment="1">
      <alignment horizontal="center" vertical="center"/>
    </xf>
    <xf numFmtId="4" fontId="11" fillId="7" borderId="1" xfId="0" applyNumberFormat="1" applyFont="1" applyFill="1" applyBorder="1" applyAlignment="1">
      <alignment horizontal="center" vertical="center"/>
    </xf>
    <xf numFmtId="2" fontId="1" fillId="0" borderId="2" xfId="0" applyNumberFormat="1" applyFont="1" applyBorder="1" applyAlignment="1">
      <alignment horizontal="center" vertical="center"/>
    </xf>
    <xf numFmtId="2" fontId="1" fillId="7" borderId="1" xfId="1" applyNumberFormat="1" applyFont="1" applyFill="1" applyBorder="1" applyAlignment="1">
      <alignment horizontal="center" vertical="center"/>
    </xf>
    <xf numFmtId="4" fontId="1" fillId="8" borderId="11" xfId="1" applyNumberFormat="1" applyFont="1" applyFill="1" applyBorder="1" applyAlignment="1">
      <alignment horizontal="center" vertical="center"/>
    </xf>
    <xf numFmtId="9" fontId="1" fillId="0" borderId="1" xfId="1" applyFont="1" applyBorder="1" applyAlignment="1">
      <alignment horizontal="center" vertical="center"/>
    </xf>
    <xf numFmtId="1" fontId="1" fillId="8" borderId="1" xfId="1" applyNumberFormat="1" applyFont="1" applyFill="1" applyBorder="1" applyAlignment="1">
      <alignment horizontal="center" vertical="center"/>
    </xf>
    <xf numFmtId="164" fontId="0" fillId="8" borderId="12" xfId="1" applyNumberFormat="1" applyFont="1" applyFill="1" applyBorder="1" applyAlignment="1">
      <alignment horizontal="center" vertical="center"/>
    </xf>
    <xf numFmtId="4" fontId="1" fillId="0" borderId="0" xfId="0" applyNumberFormat="1" applyFont="1" applyAlignment="1">
      <alignment horizontal="center"/>
    </xf>
    <xf numFmtId="0" fontId="12" fillId="10" borderId="1" xfId="0" applyFont="1" applyFill="1" applyBorder="1" applyAlignment="1">
      <alignment horizontal="center" vertical="center" wrapText="1"/>
    </xf>
    <xf numFmtId="0" fontId="0" fillId="0" borderId="1" xfId="0" applyBorder="1" applyAlignment="1">
      <alignment horizontal="center" vertical="center"/>
    </xf>
    <xf numFmtId="0" fontId="12" fillId="10" borderId="2" xfId="0" applyFont="1" applyFill="1" applyBorder="1" applyAlignment="1">
      <alignment vertical="center" wrapText="1"/>
    </xf>
    <xf numFmtId="2" fontId="0" fillId="0" borderId="1" xfId="1" applyNumberFormat="1" applyFont="1" applyFill="1" applyBorder="1" applyAlignment="1">
      <alignment horizontal="center" vertical="center"/>
    </xf>
    <xf numFmtId="4" fontId="1" fillId="0" borderId="11" xfId="1" applyNumberFormat="1" applyFont="1" applyFill="1" applyBorder="1" applyAlignment="1">
      <alignment horizontal="center" vertical="center"/>
    </xf>
    <xf numFmtId="2" fontId="13" fillId="7" borderId="1" xfId="0" applyNumberFormat="1" applyFont="1" applyFill="1" applyBorder="1" applyAlignment="1">
      <alignment horizontal="center" vertical="center"/>
    </xf>
    <xf numFmtId="0" fontId="14" fillId="0" borderId="1" xfId="0" applyFont="1"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2" borderId="1" xfId="0"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8" fillId="0" borderId="0" xfId="0" applyFont="1" applyAlignment="1" applyProtection="1">
      <alignment horizontal="center"/>
      <protection locked="0"/>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cellXfs>
  <cellStyles count="3">
    <cellStyle name="Normal" xfId="0" builtinId="0"/>
    <cellStyle name="Normal 8" xfId="2" xr:uid="{00000000-0005-0000-0000-00000100000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0"/>
  <sheetViews>
    <sheetView tabSelected="1" view="pageBreakPreview" zoomScale="95" zoomScaleNormal="100" zoomScaleSheetLayoutView="95" workbookViewId="0">
      <selection activeCell="A10" sqref="A10"/>
    </sheetView>
  </sheetViews>
  <sheetFormatPr defaultRowHeight="14.5" x14ac:dyDescent="0.35"/>
  <cols>
    <col min="1" max="1" width="12.453125" customWidth="1"/>
    <col min="2" max="3" width="11.81640625" customWidth="1"/>
    <col min="4" max="6" width="15.7265625" customWidth="1"/>
    <col min="7" max="7" width="12.7265625" customWidth="1"/>
    <col min="8" max="8" width="11.81640625" customWidth="1"/>
    <col min="9" max="9" width="25" bestFit="1" customWidth="1"/>
    <col min="10" max="10" width="22.26953125" customWidth="1"/>
    <col min="11" max="11" width="11.7265625" customWidth="1"/>
    <col min="12" max="12" width="10.7265625" customWidth="1"/>
    <col min="13" max="13" width="11.453125" customWidth="1"/>
    <col min="14" max="18" width="10.7265625" customWidth="1"/>
    <col min="19" max="23" width="10.81640625" customWidth="1"/>
    <col min="24" max="24" width="26.1796875" customWidth="1"/>
    <col min="25" max="27" width="13.26953125" customWidth="1"/>
    <col min="28" max="30" width="13.453125" customWidth="1"/>
    <col min="31" max="33" width="14.26953125" customWidth="1"/>
    <col min="34" max="34" width="13.453125" customWidth="1"/>
    <col min="35" max="35" width="16.26953125" customWidth="1"/>
    <col min="36" max="36" width="13.453125" customWidth="1"/>
    <col min="37" max="37" width="17.26953125" customWidth="1"/>
  </cols>
  <sheetData>
    <row r="1" spans="1:38" ht="21" x14ac:dyDescent="0.5">
      <c r="A1" s="58" t="s">
        <v>92</v>
      </c>
      <c r="B1" s="58"/>
      <c r="C1" s="58"/>
      <c r="D1" s="58"/>
      <c r="E1" s="58"/>
      <c r="F1" s="58"/>
      <c r="G1" s="58"/>
      <c r="H1" s="58"/>
      <c r="I1" s="58"/>
      <c r="J1" s="58"/>
      <c r="K1" s="58"/>
      <c r="L1" s="58"/>
      <c r="M1" s="58"/>
      <c r="N1" s="58"/>
      <c r="O1" s="58"/>
      <c r="P1" s="58"/>
      <c r="Q1" s="58"/>
      <c r="R1" s="58"/>
    </row>
    <row r="2" spans="1:38" ht="16" x14ac:dyDescent="0.4">
      <c r="A2" s="17" t="s">
        <v>1</v>
      </c>
      <c r="B2" s="17"/>
      <c r="C2" s="14"/>
      <c r="D2" s="54" t="s">
        <v>223</v>
      </c>
      <c r="E2" s="54"/>
      <c r="F2" s="54"/>
      <c r="G2" s="16"/>
      <c r="H2" s="16"/>
    </row>
    <row r="3" spans="1:38" ht="16" x14ac:dyDescent="0.4">
      <c r="A3" s="17" t="s">
        <v>211</v>
      </c>
      <c r="B3" s="17"/>
      <c r="C3" s="14"/>
      <c r="D3" s="18" t="s">
        <v>212</v>
      </c>
      <c r="E3" s="16"/>
      <c r="F3" s="16"/>
      <c r="H3" s="16"/>
    </row>
    <row r="4" spans="1:38" ht="16" x14ac:dyDescent="0.4">
      <c r="A4" s="17" t="s">
        <v>101</v>
      </c>
      <c r="B4" s="17"/>
      <c r="C4" s="14"/>
      <c r="D4" s="18" t="s">
        <v>39</v>
      </c>
      <c r="E4" s="14" t="s">
        <v>0</v>
      </c>
      <c r="F4" s="18">
        <v>2025</v>
      </c>
      <c r="G4" s="16"/>
      <c r="H4" s="16"/>
    </row>
    <row r="5" spans="1:38" ht="16" x14ac:dyDescent="0.4">
      <c r="A5" s="28"/>
      <c r="B5" s="15"/>
      <c r="C5" s="15"/>
      <c r="D5" s="15"/>
      <c r="E5" s="15"/>
      <c r="F5" s="15"/>
      <c r="G5" s="16"/>
      <c r="H5" s="16"/>
    </row>
    <row r="6" spans="1:38" ht="22.5" customHeight="1" x14ac:dyDescent="0.35">
      <c r="A6" s="61" t="s">
        <v>100</v>
      </c>
      <c r="B6" s="63" t="s">
        <v>95</v>
      </c>
      <c r="C6" s="64"/>
      <c r="D6" s="67" t="s">
        <v>79</v>
      </c>
      <c r="E6" s="67"/>
      <c r="F6" s="67"/>
      <c r="G6" s="59" t="s">
        <v>93</v>
      </c>
      <c r="H6" s="59"/>
      <c r="I6" s="59"/>
      <c r="J6" s="59"/>
      <c r="K6" s="59"/>
      <c r="L6" s="55" t="s">
        <v>78</v>
      </c>
      <c r="M6" s="56"/>
      <c r="N6" s="56"/>
      <c r="O6" s="56"/>
      <c r="P6" s="56"/>
      <c r="Q6" s="56"/>
      <c r="R6" s="56"/>
      <c r="S6" s="57" t="s">
        <v>204</v>
      </c>
      <c r="T6" s="57"/>
      <c r="U6" s="57"/>
      <c r="V6" s="57"/>
      <c r="W6" s="57"/>
      <c r="X6" s="57"/>
      <c r="Y6" s="57"/>
      <c r="Z6" s="57"/>
      <c r="AA6" s="57"/>
      <c r="AB6" s="57"/>
      <c r="AC6" s="57"/>
      <c r="AD6" s="57"/>
      <c r="AE6" s="57"/>
      <c r="AF6" s="57"/>
      <c r="AG6" s="57"/>
      <c r="AH6" s="57"/>
      <c r="AI6" s="57"/>
      <c r="AJ6" s="57"/>
      <c r="AK6" s="57"/>
    </row>
    <row r="7" spans="1:38" ht="94.9" customHeight="1" x14ac:dyDescent="0.35">
      <c r="A7" s="62"/>
      <c r="B7" s="65"/>
      <c r="C7" s="66"/>
      <c r="D7" s="67" t="s">
        <v>96</v>
      </c>
      <c r="E7" s="67" t="s">
        <v>97</v>
      </c>
      <c r="F7" s="67" t="s">
        <v>71</v>
      </c>
      <c r="G7" s="59" t="s">
        <v>82</v>
      </c>
      <c r="H7" s="59" t="s">
        <v>83</v>
      </c>
      <c r="I7" s="59" t="s">
        <v>84</v>
      </c>
      <c r="J7" s="59" t="s">
        <v>85</v>
      </c>
      <c r="K7" s="59" t="s">
        <v>86</v>
      </c>
      <c r="L7" s="60" t="s">
        <v>80</v>
      </c>
      <c r="M7" s="60" t="s">
        <v>73</v>
      </c>
      <c r="N7" s="60" t="s">
        <v>74</v>
      </c>
      <c r="O7" s="60" t="s">
        <v>202</v>
      </c>
      <c r="P7" s="60" t="s">
        <v>75</v>
      </c>
      <c r="Q7" s="60" t="s">
        <v>203</v>
      </c>
      <c r="R7" s="60"/>
      <c r="S7" s="57" t="s">
        <v>205</v>
      </c>
      <c r="T7" s="57" t="s">
        <v>66</v>
      </c>
      <c r="U7" s="57" t="s">
        <v>26</v>
      </c>
      <c r="V7" s="57" t="s">
        <v>65</v>
      </c>
      <c r="W7" s="57" t="s">
        <v>27</v>
      </c>
      <c r="X7" s="57" t="s">
        <v>28</v>
      </c>
      <c r="Y7" s="57" t="s">
        <v>206</v>
      </c>
      <c r="Z7" s="57" t="s">
        <v>207</v>
      </c>
      <c r="AA7" s="57" t="s">
        <v>29</v>
      </c>
      <c r="AB7" s="57" t="s">
        <v>208</v>
      </c>
      <c r="AC7" s="57" t="s">
        <v>209</v>
      </c>
      <c r="AD7" s="57" t="s">
        <v>30</v>
      </c>
      <c r="AE7" s="57" t="s">
        <v>67</v>
      </c>
      <c r="AF7" s="57" t="s">
        <v>68</v>
      </c>
      <c r="AG7" s="57" t="s">
        <v>31</v>
      </c>
      <c r="AH7" s="57" t="s">
        <v>69</v>
      </c>
      <c r="AI7" s="57" t="s">
        <v>70</v>
      </c>
      <c r="AJ7" s="57" t="s">
        <v>210</v>
      </c>
      <c r="AK7" s="57" t="s">
        <v>32</v>
      </c>
    </row>
    <row r="8" spans="1:38" ht="24.65" customHeight="1" x14ac:dyDescent="0.35">
      <c r="A8" s="62"/>
      <c r="B8" s="7" t="s">
        <v>64</v>
      </c>
      <c r="C8" s="7" t="s">
        <v>63</v>
      </c>
      <c r="D8" s="67"/>
      <c r="E8" s="67"/>
      <c r="F8" s="67"/>
      <c r="G8" s="59"/>
      <c r="H8" s="59"/>
      <c r="I8" s="59"/>
      <c r="J8" s="59"/>
      <c r="K8" s="59"/>
      <c r="L8" s="60"/>
      <c r="M8" s="60"/>
      <c r="N8" s="60"/>
      <c r="O8" s="60"/>
      <c r="P8" s="60"/>
      <c r="Q8" s="9" t="s">
        <v>64</v>
      </c>
      <c r="R8" s="9" t="s">
        <v>63</v>
      </c>
      <c r="S8" s="57"/>
      <c r="T8" s="57"/>
      <c r="U8" s="57"/>
      <c r="V8" s="57"/>
      <c r="W8" s="57"/>
      <c r="X8" s="57"/>
      <c r="Y8" s="57"/>
      <c r="Z8" s="57"/>
      <c r="AA8" s="57"/>
      <c r="AB8" s="57"/>
      <c r="AC8" s="57"/>
      <c r="AD8" s="57"/>
      <c r="AE8" s="57"/>
      <c r="AF8" s="57"/>
      <c r="AG8" s="57"/>
      <c r="AH8" s="57"/>
      <c r="AI8" s="57"/>
      <c r="AJ8" s="57"/>
      <c r="AK8" s="57"/>
    </row>
    <row r="9" spans="1:38" ht="24" customHeight="1" thickBot="1" x14ac:dyDescent="0.4">
      <c r="A9" s="10" t="s">
        <v>81</v>
      </c>
      <c r="B9" s="7" t="s">
        <v>98</v>
      </c>
      <c r="C9" s="7" t="s">
        <v>98</v>
      </c>
      <c r="D9" s="13" t="s">
        <v>98</v>
      </c>
      <c r="E9" s="13" t="s">
        <v>98</v>
      </c>
      <c r="F9" s="13" t="s">
        <v>72</v>
      </c>
      <c r="G9" s="11" t="s">
        <v>87</v>
      </c>
      <c r="H9" s="11" t="s">
        <v>88</v>
      </c>
      <c r="I9" s="11" t="s">
        <v>89</v>
      </c>
      <c r="J9" s="11" t="s">
        <v>90</v>
      </c>
      <c r="K9" s="11" t="s">
        <v>91</v>
      </c>
      <c r="L9" s="33" t="s">
        <v>98</v>
      </c>
      <c r="M9" s="33" t="s">
        <v>76</v>
      </c>
      <c r="N9" s="33" t="s">
        <v>77</v>
      </c>
      <c r="O9" s="33" t="s">
        <v>98</v>
      </c>
      <c r="P9" s="33" t="s">
        <v>2</v>
      </c>
      <c r="Q9" s="33"/>
      <c r="R9" s="33"/>
      <c r="S9" s="7" t="s">
        <v>98</v>
      </c>
      <c r="T9" s="7" t="s">
        <v>98</v>
      </c>
      <c r="U9" s="7" t="s">
        <v>33</v>
      </c>
      <c r="V9" s="7" t="s">
        <v>98</v>
      </c>
      <c r="W9" s="8">
        <v>1</v>
      </c>
      <c r="X9" s="8">
        <v>1</v>
      </c>
      <c r="Y9" s="7" t="s">
        <v>98</v>
      </c>
      <c r="Z9" s="7" t="s">
        <v>98</v>
      </c>
      <c r="AA9" s="7" t="s">
        <v>34</v>
      </c>
      <c r="AB9" s="7" t="s">
        <v>98</v>
      </c>
      <c r="AC9" s="7" t="s">
        <v>98</v>
      </c>
      <c r="AD9" s="7" t="s">
        <v>34</v>
      </c>
      <c r="AE9" s="8" t="s">
        <v>98</v>
      </c>
      <c r="AF9" s="8" t="s">
        <v>98</v>
      </c>
      <c r="AG9" s="8">
        <v>1</v>
      </c>
      <c r="AH9" s="8" t="s">
        <v>98</v>
      </c>
      <c r="AI9" s="8" t="s">
        <v>98</v>
      </c>
      <c r="AJ9" s="8" t="s">
        <v>98</v>
      </c>
      <c r="AK9" s="8">
        <v>1</v>
      </c>
    </row>
    <row r="10" spans="1:38" s="34" customFormat="1" ht="18.5" x14ac:dyDescent="0.35">
      <c r="A10" s="50" t="s">
        <v>54</v>
      </c>
      <c r="B10" s="41">
        <v>346098</v>
      </c>
      <c r="C10" s="29">
        <v>0</v>
      </c>
      <c r="D10" s="29">
        <v>20203</v>
      </c>
      <c r="E10" s="29">
        <v>4</v>
      </c>
      <c r="F10" s="23">
        <f t="shared" ref="F10:F29" si="0">IFERROR((1-(E10/D10))*100,"-")</f>
        <v>99.980200960253427</v>
      </c>
      <c r="G10" s="32" t="s">
        <v>244</v>
      </c>
      <c r="H10" s="32">
        <v>0</v>
      </c>
      <c r="I10" s="36" t="s">
        <v>222</v>
      </c>
      <c r="J10" s="40">
        <v>0.75</v>
      </c>
      <c r="K10" s="37" t="s">
        <v>245</v>
      </c>
      <c r="L10" s="30">
        <v>36761</v>
      </c>
      <c r="M10" s="49">
        <v>3.54</v>
      </c>
      <c r="N10" s="42">
        <v>0.94899999999999995</v>
      </c>
      <c r="O10" s="39">
        <v>219</v>
      </c>
      <c r="P10" s="35">
        <f t="shared" ref="P10" si="1">IFERROR((1-(O10/L10))*100,"-")</f>
        <v>99.404259949402899</v>
      </c>
      <c r="Q10" s="39">
        <v>219</v>
      </c>
      <c r="R10" s="32">
        <v>0</v>
      </c>
      <c r="S10" s="39">
        <v>633</v>
      </c>
      <c r="T10" s="39">
        <v>287</v>
      </c>
      <c r="U10" s="19">
        <f t="shared" ref="U10:U29" si="2">IFERROR(((S10-T10)/(B10+C10))*100,"-")</f>
        <v>9.9971684320625948E-2</v>
      </c>
      <c r="V10" s="39">
        <v>0</v>
      </c>
      <c r="W10" s="38">
        <f t="shared" ref="W10:W29" si="3">IFERROR((1-(V10/(S10-T10)))*100,"-")</f>
        <v>100</v>
      </c>
      <c r="X10" s="39">
        <v>100</v>
      </c>
      <c r="Y10" s="39">
        <v>71130</v>
      </c>
      <c r="Z10" s="39">
        <v>69232</v>
      </c>
      <c r="AA10" s="38">
        <f t="shared" ref="AA10:AA29" si="4">IFERROR((Z10/Y10)*100,"-")</f>
        <v>97.331646281456486</v>
      </c>
      <c r="AB10" s="39">
        <v>69232</v>
      </c>
      <c r="AC10" s="39">
        <v>68094</v>
      </c>
      <c r="AD10" s="38">
        <f t="shared" ref="AD10:AD29" si="5">IFERROR((AC10/AB10)*100,"-")</f>
        <v>98.35625144441876</v>
      </c>
      <c r="AE10" s="39">
        <v>12563</v>
      </c>
      <c r="AF10" s="39">
        <v>0</v>
      </c>
      <c r="AG10" s="38">
        <f t="shared" ref="AG10:AG29" si="6">IFERROR((1-(AF10/AE10))*100,"-")</f>
        <v>100</v>
      </c>
      <c r="AH10" s="48">
        <v>459</v>
      </c>
      <c r="AI10" s="48">
        <v>59</v>
      </c>
      <c r="AJ10" s="48">
        <v>0</v>
      </c>
      <c r="AK10" s="38">
        <f t="shared" ref="AK10:AK29" si="7">IFERROR((1-(AJ10/(AH10+AI10)))*100,"-")</f>
        <v>100</v>
      </c>
      <c r="AL10" s="43"/>
    </row>
    <row r="11" spans="1:38" s="4" customFormat="1" ht="18.5" x14ac:dyDescent="0.35">
      <c r="A11" s="24"/>
      <c r="B11" s="22"/>
      <c r="C11" s="22"/>
      <c r="D11" s="3"/>
      <c r="E11" s="21"/>
      <c r="F11" s="35" t="str">
        <f>IFERROR((1-(E11/#REF!))*100,"-")</f>
        <v>-</v>
      </c>
      <c r="G11" s="26"/>
      <c r="H11" s="26"/>
      <c r="I11" s="27" t="s">
        <v>222</v>
      </c>
      <c r="J11" s="26"/>
      <c r="K11" s="26"/>
      <c r="L11" s="26"/>
      <c r="M11" s="23" t="str">
        <f>IFERROR((L11/(B11+C11))*100,"-")</f>
        <v>-</v>
      </c>
      <c r="N11" s="26"/>
      <c r="O11" s="26"/>
      <c r="P11" s="23" t="str">
        <f t="shared" ref="P11:P29" si="8">IFERROR((1-(O11/L11))*100,"-")</f>
        <v>-</v>
      </c>
      <c r="Q11" s="26"/>
      <c r="R11" s="26"/>
      <c r="S11" s="21"/>
      <c r="T11" s="21"/>
      <c r="U11" s="19" t="str">
        <f t="shared" si="2"/>
        <v>-</v>
      </c>
      <c r="V11" s="21"/>
      <c r="W11" s="19" t="str">
        <f t="shared" si="3"/>
        <v>-</v>
      </c>
      <c r="X11" s="20"/>
      <c r="Y11" s="21"/>
      <c r="Z11" s="21"/>
      <c r="AA11" s="19" t="str">
        <f t="shared" si="4"/>
        <v>-</v>
      </c>
      <c r="AB11" s="21"/>
      <c r="AC11" s="21"/>
      <c r="AD11" s="19" t="str">
        <f t="shared" si="5"/>
        <v>-</v>
      </c>
      <c r="AE11" s="21"/>
      <c r="AF11" s="21"/>
      <c r="AG11" s="19" t="str">
        <f t="shared" si="6"/>
        <v>-</v>
      </c>
      <c r="AH11" s="47"/>
      <c r="AI11" s="47"/>
      <c r="AJ11" s="47"/>
      <c r="AK11" s="19" t="str">
        <f t="shared" si="7"/>
        <v>-</v>
      </c>
    </row>
    <row r="12" spans="1:38" s="4" customFormat="1" ht="18.5" x14ac:dyDescent="0.35">
      <c r="A12" s="24"/>
      <c r="B12" s="22"/>
      <c r="C12" s="22"/>
      <c r="D12" s="21"/>
      <c r="E12" s="21"/>
      <c r="F12" s="23" t="str">
        <f t="shared" si="0"/>
        <v>-</v>
      </c>
      <c r="G12" s="26"/>
      <c r="H12" s="26"/>
      <c r="I12" s="27" t="s">
        <v>222</v>
      </c>
      <c r="J12" s="26"/>
      <c r="K12" s="26"/>
      <c r="L12" s="26"/>
      <c r="M12" s="23" t="str">
        <f t="shared" ref="M12:M29" si="9">IFERROR((L12/(B12+C12))*100,"-")</f>
        <v>-</v>
      </c>
      <c r="N12" s="26"/>
      <c r="O12" s="26"/>
      <c r="P12" s="23" t="str">
        <f t="shared" si="8"/>
        <v>-</v>
      </c>
      <c r="Q12" s="26"/>
      <c r="R12" s="26"/>
      <c r="S12" s="21"/>
      <c r="T12" s="21"/>
      <c r="U12" s="19" t="str">
        <f t="shared" si="2"/>
        <v>-</v>
      </c>
      <c r="V12" s="21"/>
      <c r="W12" s="19" t="str">
        <f t="shared" si="3"/>
        <v>-</v>
      </c>
      <c r="X12" s="20"/>
      <c r="Y12" s="21"/>
      <c r="Z12" s="21"/>
      <c r="AA12" s="19" t="str">
        <f t="shared" si="4"/>
        <v>-</v>
      </c>
      <c r="AB12" s="21"/>
      <c r="AC12" s="21"/>
      <c r="AD12" s="19" t="str">
        <f t="shared" si="5"/>
        <v>-</v>
      </c>
      <c r="AE12" s="21"/>
      <c r="AF12" s="21"/>
      <c r="AG12" s="19" t="str">
        <f t="shared" si="6"/>
        <v>-</v>
      </c>
      <c r="AH12" s="21"/>
      <c r="AI12" s="21"/>
      <c r="AJ12" s="21"/>
      <c r="AK12" s="19" t="str">
        <f t="shared" si="7"/>
        <v>-</v>
      </c>
    </row>
    <row r="13" spans="1:38" s="4" customFormat="1" ht="18.5" x14ac:dyDescent="0.35">
      <c r="A13" s="24"/>
      <c r="B13" s="22"/>
      <c r="C13" s="22"/>
      <c r="D13" s="21"/>
      <c r="E13" s="21"/>
      <c r="F13" s="23" t="str">
        <f t="shared" si="0"/>
        <v>-</v>
      </c>
      <c r="G13" s="26"/>
      <c r="H13" s="26"/>
      <c r="I13" s="27" t="s">
        <v>222</v>
      </c>
      <c r="J13" s="26"/>
      <c r="K13" s="26"/>
      <c r="L13" s="26"/>
      <c r="M13" s="23" t="str">
        <f t="shared" si="9"/>
        <v>-</v>
      </c>
      <c r="N13" s="26"/>
      <c r="O13" s="26"/>
      <c r="P13" s="23" t="str">
        <f t="shared" si="8"/>
        <v>-</v>
      </c>
      <c r="Q13" s="26"/>
      <c r="R13" s="26"/>
      <c r="S13" s="21"/>
      <c r="T13" s="21"/>
      <c r="U13" s="19" t="str">
        <f t="shared" si="2"/>
        <v>-</v>
      </c>
      <c r="V13" s="21"/>
      <c r="W13" s="19" t="str">
        <f t="shared" si="3"/>
        <v>-</v>
      </c>
      <c r="X13" s="20"/>
      <c r="Y13" s="21"/>
      <c r="Z13" s="21"/>
      <c r="AA13" s="19" t="str">
        <f t="shared" si="4"/>
        <v>-</v>
      </c>
      <c r="AB13" s="21"/>
      <c r="AC13" s="21"/>
      <c r="AD13" s="19" t="str">
        <f t="shared" si="5"/>
        <v>-</v>
      </c>
      <c r="AE13" s="21"/>
      <c r="AF13" s="21"/>
      <c r="AG13" s="19" t="str">
        <f t="shared" si="6"/>
        <v>-</v>
      </c>
      <c r="AH13" s="21"/>
      <c r="AI13" s="21"/>
      <c r="AJ13" s="21"/>
      <c r="AK13" s="19" t="str">
        <f t="shared" si="7"/>
        <v>-</v>
      </c>
    </row>
    <row r="14" spans="1:38" s="4" customFormat="1" ht="18.5" x14ac:dyDescent="0.35">
      <c r="A14" s="24"/>
      <c r="B14" s="22"/>
      <c r="C14" s="22"/>
      <c r="D14" s="21"/>
      <c r="E14" s="21"/>
      <c r="F14" s="23" t="str">
        <f t="shared" si="0"/>
        <v>-</v>
      </c>
      <c r="G14" s="26"/>
      <c r="H14" s="26"/>
      <c r="I14" s="27" t="s">
        <v>222</v>
      </c>
      <c r="J14" s="26"/>
      <c r="K14" s="26"/>
      <c r="L14" s="26"/>
      <c r="M14" s="23" t="str">
        <f t="shared" si="9"/>
        <v>-</v>
      </c>
      <c r="N14" s="26"/>
      <c r="O14" s="26"/>
      <c r="P14" s="23" t="str">
        <f t="shared" si="8"/>
        <v>-</v>
      </c>
      <c r="Q14" s="26"/>
      <c r="R14" s="26"/>
      <c r="S14" s="21"/>
      <c r="T14" s="21"/>
      <c r="U14" s="19" t="str">
        <f t="shared" si="2"/>
        <v>-</v>
      </c>
      <c r="V14" s="21"/>
      <c r="W14" s="19" t="str">
        <f t="shared" si="3"/>
        <v>-</v>
      </c>
      <c r="X14" s="20"/>
      <c r="Y14" s="21"/>
      <c r="Z14" s="21"/>
      <c r="AA14" s="19" t="str">
        <f t="shared" si="4"/>
        <v>-</v>
      </c>
      <c r="AB14" s="21"/>
      <c r="AC14" s="21"/>
      <c r="AD14" s="19" t="str">
        <f t="shared" si="5"/>
        <v>-</v>
      </c>
      <c r="AE14" s="21"/>
      <c r="AF14" s="21"/>
      <c r="AG14" s="19" t="str">
        <f t="shared" si="6"/>
        <v>-</v>
      </c>
      <c r="AH14" s="21"/>
      <c r="AI14" s="21"/>
      <c r="AJ14" s="21"/>
      <c r="AK14" s="19" t="str">
        <f t="shared" si="7"/>
        <v>-</v>
      </c>
    </row>
    <row r="15" spans="1:38" s="4" customFormat="1" ht="18.5" x14ac:dyDescent="0.35">
      <c r="A15" s="24"/>
      <c r="B15" s="22"/>
      <c r="C15" s="22"/>
      <c r="D15" s="21"/>
      <c r="E15" s="21"/>
      <c r="F15" s="23" t="str">
        <f t="shared" si="0"/>
        <v>-</v>
      </c>
      <c r="G15" s="26"/>
      <c r="H15" s="26"/>
      <c r="I15" s="27" t="s">
        <v>222</v>
      </c>
      <c r="J15" s="26"/>
      <c r="K15" s="26"/>
      <c r="L15" s="26"/>
      <c r="M15" s="23" t="str">
        <f t="shared" si="9"/>
        <v>-</v>
      </c>
      <c r="N15" s="26"/>
      <c r="O15" s="26"/>
      <c r="P15" s="23" t="str">
        <f t="shared" si="8"/>
        <v>-</v>
      </c>
      <c r="Q15" s="26"/>
      <c r="R15" s="26"/>
      <c r="S15" s="21"/>
      <c r="T15" s="21"/>
      <c r="U15" s="19" t="str">
        <f t="shared" si="2"/>
        <v>-</v>
      </c>
      <c r="V15" s="21"/>
      <c r="W15" s="19" t="str">
        <f t="shared" si="3"/>
        <v>-</v>
      </c>
      <c r="X15" s="20"/>
      <c r="Y15" s="21"/>
      <c r="Z15" s="21"/>
      <c r="AA15" s="19" t="str">
        <f t="shared" si="4"/>
        <v>-</v>
      </c>
      <c r="AB15" s="21"/>
      <c r="AC15" s="21"/>
      <c r="AD15" s="19" t="str">
        <f t="shared" si="5"/>
        <v>-</v>
      </c>
      <c r="AE15" s="21"/>
      <c r="AF15" s="21"/>
      <c r="AG15" s="19" t="str">
        <f t="shared" si="6"/>
        <v>-</v>
      </c>
      <c r="AH15" s="21"/>
      <c r="AI15" s="21"/>
      <c r="AJ15" s="21"/>
      <c r="AK15" s="19" t="str">
        <f t="shared" si="7"/>
        <v>-</v>
      </c>
    </row>
    <row r="16" spans="1:38" s="4" customFormat="1" ht="18.5" x14ac:dyDescent="0.35">
      <c r="A16" s="24"/>
      <c r="B16" s="22"/>
      <c r="C16" s="22"/>
      <c r="D16" s="21"/>
      <c r="E16" s="21"/>
      <c r="F16" s="23" t="str">
        <f t="shared" si="0"/>
        <v>-</v>
      </c>
      <c r="G16" s="26"/>
      <c r="H16" s="26"/>
      <c r="I16" s="27" t="s">
        <v>222</v>
      </c>
      <c r="J16" s="26"/>
      <c r="K16" s="26"/>
      <c r="L16" s="26"/>
      <c r="M16" s="23" t="str">
        <f t="shared" si="9"/>
        <v>-</v>
      </c>
      <c r="N16" s="26"/>
      <c r="O16" s="26"/>
      <c r="P16" s="23" t="str">
        <f t="shared" si="8"/>
        <v>-</v>
      </c>
      <c r="Q16" s="26"/>
      <c r="R16" s="26"/>
      <c r="S16" s="21"/>
      <c r="T16" s="21"/>
      <c r="U16" s="19" t="str">
        <f t="shared" si="2"/>
        <v>-</v>
      </c>
      <c r="V16" s="21"/>
      <c r="W16" s="19" t="str">
        <f t="shared" si="3"/>
        <v>-</v>
      </c>
      <c r="X16" s="20"/>
      <c r="Y16" s="21"/>
      <c r="Z16" s="21"/>
      <c r="AA16" s="19" t="str">
        <f t="shared" si="4"/>
        <v>-</v>
      </c>
      <c r="AB16" s="21"/>
      <c r="AC16" s="21"/>
      <c r="AD16" s="19" t="str">
        <f t="shared" si="5"/>
        <v>-</v>
      </c>
      <c r="AE16" s="21"/>
      <c r="AF16" s="21"/>
      <c r="AG16" s="19" t="str">
        <f t="shared" si="6"/>
        <v>-</v>
      </c>
      <c r="AH16" s="21"/>
      <c r="AI16" s="21"/>
      <c r="AJ16" s="21"/>
      <c r="AK16" s="19" t="str">
        <f t="shared" si="7"/>
        <v>-</v>
      </c>
    </row>
    <row r="17" spans="1:37" s="4" customFormat="1" ht="18.5" x14ac:dyDescent="0.35">
      <c r="A17" s="24"/>
      <c r="B17" s="22"/>
      <c r="C17" s="22"/>
      <c r="D17" s="21"/>
      <c r="E17" s="21"/>
      <c r="F17" s="23" t="str">
        <f t="shared" si="0"/>
        <v>-</v>
      </c>
      <c r="G17" s="26"/>
      <c r="H17" s="26"/>
      <c r="I17" s="27" t="s">
        <v>222</v>
      </c>
      <c r="J17" s="26"/>
      <c r="K17" s="26"/>
      <c r="L17" s="26"/>
      <c r="M17" s="23" t="str">
        <f t="shared" si="9"/>
        <v>-</v>
      </c>
      <c r="N17" s="26"/>
      <c r="O17" s="26"/>
      <c r="P17" s="23" t="str">
        <f t="shared" si="8"/>
        <v>-</v>
      </c>
      <c r="Q17" s="26"/>
      <c r="R17" s="26"/>
      <c r="S17" s="21"/>
      <c r="T17" s="21"/>
      <c r="U17" s="19" t="str">
        <f t="shared" si="2"/>
        <v>-</v>
      </c>
      <c r="V17" s="21"/>
      <c r="W17" s="19" t="str">
        <f t="shared" si="3"/>
        <v>-</v>
      </c>
      <c r="X17" s="20"/>
      <c r="Y17" s="21"/>
      <c r="Z17" s="21"/>
      <c r="AA17" s="19" t="str">
        <f t="shared" si="4"/>
        <v>-</v>
      </c>
      <c r="AB17" s="21"/>
      <c r="AC17" s="21"/>
      <c r="AD17" s="19" t="str">
        <f t="shared" si="5"/>
        <v>-</v>
      </c>
      <c r="AE17" s="21"/>
      <c r="AF17" s="21"/>
      <c r="AG17" s="19" t="str">
        <f t="shared" si="6"/>
        <v>-</v>
      </c>
      <c r="AH17" s="21"/>
      <c r="AI17" s="21"/>
      <c r="AJ17" s="21"/>
      <c r="AK17" s="19" t="str">
        <f t="shared" si="7"/>
        <v>-</v>
      </c>
    </row>
    <row r="18" spans="1:37" s="4" customFormat="1" ht="18.5" x14ac:dyDescent="0.35">
      <c r="A18" s="24"/>
      <c r="B18" s="22"/>
      <c r="C18" s="22"/>
      <c r="D18" s="21"/>
      <c r="E18" s="21"/>
      <c r="F18" s="23" t="str">
        <f t="shared" si="0"/>
        <v>-</v>
      </c>
      <c r="G18" s="26"/>
      <c r="H18" s="26"/>
      <c r="I18" s="27" t="s">
        <v>222</v>
      </c>
      <c r="J18" s="26"/>
      <c r="K18" s="26"/>
      <c r="L18" s="26"/>
      <c r="M18" s="23" t="str">
        <f t="shared" si="9"/>
        <v>-</v>
      </c>
      <c r="N18" s="26"/>
      <c r="O18" s="26"/>
      <c r="P18" s="23" t="str">
        <f t="shared" si="8"/>
        <v>-</v>
      </c>
      <c r="Q18" s="26"/>
      <c r="R18" s="26"/>
      <c r="S18" s="21"/>
      <c r="T18" s="21"/>
      <c r="U18" s="19" t="str">
        <f t="shared" si="2"/>
        <v>-</v>
      </c>
      <c r="V18" s="21"/>
      <c r="W18" s="19" t="str">
        <f t="shared" si="3"/>
        <v>-</v>
      </c>
      <c r="X18" s="20"/>
      <c r="Y18" s="21"/>
      <c r="Z18" s="21"/>
      <c r="AA18" s="19" t="str">
        <f t="shared" si="4"/>
        <v>-</v>
      </c>
      <c r="AB18" s="21"/>
      <c r="AC18" s="21"/>
      <c r="AD18" s="19" t="str">
        <f t="shared" si="5"/>
        <v>-</v>
      </c>
      <c r="AE18" s="21"/>
      <c r="AF18" s="21"/>
      <c r="AG18" s="19" t="str">
        <f t="shared" si="6"/>
        <v>-</v>
      </c>
      <c r="AH18" s="21"/>
      <c r="AI18" s="21"/>
      <c r="AJ18" s="21"/>
      <c r="AK18" s="19" t="str">
        <f t="shared" si="7"/>
        <v>-</v>
      </c>
    </row>
    <row r="19" spans="1:37" s="4" customFormat="1" ht="18.5" x14ac:dyDescent="0.35">
      <c r="A19" s="24"/>
      <c r="B19" s="22"/>
      <c r="C19" s="22"/>
      <c r="D19" s="21"/>
      <c r="E19" s="21"/>
      <c r="F19" s="23" t="str">
        <f t="shared" si="0"/>
        <v>-</v>
      </c>
      <c r="G19" s="26"/>
      <c r="H19" s="26"/>
      <c r="I19" s="27" t="s">
        <v>222</v>
      </c>
      <c r="J19" s="26"/>
      <c r="K19" s="26"/>
      <c r="L19" s="26"/>
      <c r="M19" s="23" t="str">
        <f t="shared" si="9"/>
        <v>-</v>
      </c>
      <c r="N19" s="26"/>
      <c r="O19" s="26"/>
      <c r="P19" s="23" t="str">
        <f t="shared" si="8"/>
        <v>-</v>
      </c>
      <c r="Q19" s="26"/>
      <c r="R19" s="26"/>
      <c r="S19" s="21"/>
      <c r="T19" s="21"/>
      <c r="U19" s="19" t="str">
        <f t="shared" si="2"/>
        <v>-</v>
      </c>
      <c r="V19" s="21"/>
      <c r="W19" s="19" t="str">
        <f t="shared" si="3"/>
        <v>-</v>
      </c>
      <c r="X19" s="20"/>
      <c r="Y19" s="21"/>
      <c r="Z19" s="21"/>
      <c r="AA19" s="19" t="str">
        <f t="shared" si="4"/>
        <v>-</v>
      </c>
      <c r="AB19" s="21"/>
      <c r="AC19" s="21"/>
      <c r="AD19" s="19" t="str">
        <f t="shared" si="5"/>
        <v>-</v>
      </c>
      <c r="AE19" s="21"/>
      <c r="AF19" s="21"/>
      <c r="AG19" s="19" t="str">
        <f t="shared" si="6"/>
        <v>-</v>
      </c>
      <c r="AH19" s="21"/>
      <c r="AI19" s="21"/>
      <c r="AJ19" s="21"/>
      <c r="AK19" s="19" t="str">
        <f t="shared" si="7"/>
        <v>-</v>
      </c>
    </row>
    <row r="20" spans="1:37" s="4" customFormat="1" ht="18.5" x14ac:dyDescent="0.35">
      <c r="A20" s="24"/>
      <c r="B20" s="22"/>
      <c r="C20" s="22"/>
      <c r="D20" s="21"/>
      <c r="E20" s="21"/>
      <c r="F20" s="23" t="str">
        <f t="shared" si="0"/>
        <v>-</v>
      </c>
      <c r="G20" s="26"/>
      <c r="H20" s="26"/>
      <c r="I20" s="27" t="s">
        <v>222</v>
      </c>
      <c r="J20" s="26"/>
      <c r="K20" s="26"/>
      <c r="L20" s="26"/>
      <c r="M20" s="23" t="str">
        <f t="shared" si="9"/>
        <v>-</v>
      </c>
      <c r="N20" s="26"/>
      <c r="O20" s="26"/>
      <c r="P20" s="23" t="str">
        <f t="shared" si="8"/>
        <v>-</v>
      </c>
      <c r="Q20" s="26"/>
      <c r="R20" s="26"/>
      <c r="S20" s="21"/>
      <c r="T20" s="21"/>
      <c r="U20" s="19" t="str">
        <f t="shared" si="2"/>
        <v>-</v>
      </c>
      <c r="V20" s="21"/>
      <c r="W20" s="19" t="str">
        <f t="shared" si="3"/>
        <v>-</v>
      </c>
      <c r="X20" s="20"/>
      <c r="Y20" s="21"/>
      <c r="Z20" s="21"/>
      <c r="AA20" s="19" t="str">
        <f t="shared" si="4"/>
        <v>-</v>
      </c>
      <c r="AB20" s="21"/>
      <c r="AC20" s="21"/>
      <c r="AD20" s="19" t="str">
        <f t="shared" si="5"/>
        <v>-</v>
      </c>
      <c r="AE20" s="21"/>
      <c r="AF20" s="21"/>
      <c r="AG20" s="19" t="str">
        <f t="shared" si="6"/>
        <v>-</v>
      </c>
      <c r="AH20" s="21"/>
      <c r="AI20" s="21"/>
      <c r="AJ20" s="21"/>
      <c r="AK20" s="19" t="str">
        <f t="shared" si="7"/>
        <v>-</v>
      </c>
    </row>
    <row r="21" spans="1:37" s="4" customFormat="1" ht="18.5" x14ac:dyDescent="0.35">
      <c r="A21" s="24"/>
      <c r="B21" s="22"/>
      <c r="C21" s="22"/>
      <c r="D21" s="21"/>
      <c r="E21" s="21"/>
      <c r="F21" s="23" t="str">
        <f t="shared" si="0"/>
        <v>-</v>
      </c>
      <c r="G21" s="26"/>
      <c r="H21" s="26"/>
      <c r="I21" s="27" t="s">
        <v>222</v>
      </c>
      <c r="J21" s="26"/>
      <c r="K21" s="26"/>
      <c r="L21" s="26"/>
      <c r="M21" s="23" t="str">
        <f t="shared" si="9"/>
        <v>-</v>
      </c>
      <c r="N21" s="26"/>
      <c r="O21" s="26"/>
      <c r="P21" s="23" t="str">
        <f t="shared" si="8"/>
        <v>-</v>
      </c>
      <c r="Q21" s="26"/>
      <c r="R21" s="26"/>
      <c r="S21" s="21"/>
      <c r="T21" s="21"/>
      <c r="U21" s="19" t="str">
        <f t="shared" si="2"/>
        <v>-</v>
      </c>
      <c r="V21" s="21"/>
      <c r="W21" s="19" t="str">
        <f t="shared" si="3"/>
        <v>-</v>
      </c>
      <c r="X21" s="20"/>
      <c r="Y21" s="21"/>
      <c r="Z21" s="21"/>
      <c r="AA21" s="19" t="str">
        <f t="shared" si="4"/>
        <v>-</v>
      </c>
      <c r="AB21" s="21"/>
      <c r="AC21" s="21"/>
      <c r="AD21" s="19" t="str">
        <f t="shared" si="5"/>
        <v>-</v>
      </c>
      <c r="AE21" s="21"/>
      <c r="AF21" s="21"/>
      <c r="AG21" s="19" t="str">
        <f t="shared" si="6"/>
        <v>-</v>
      </c>
      <c r="AH21" s="21"/>
      <c r="AI21" s="21"/>
      <c r="AJ21" s="21"/>
      <c r="AK21" s="19" t="str">
        <f t="shared" si="7"/>
        <v>-</v>
      </c>
    </row>
    <row r="22" spans="1:37" s="4" customFormat="1" ht="18.5" x14ac:dyDescent="0.35">
      <c r="A22" s="24"/>
      <c r="B22" s="22"/>
      <c r="C22" s="22"/>
      <c r="D22" s="21"/>
      <c r="E22" s="21"/>
      <c r="F22" s="23" t="str">
        <f t="shared" si="0"/>
        <v>-</v>
      </c>
      <c r="G22" s="26"/>
      <c r="H22" s="26"/>
      <c r="I22" s="27" t="s">
        <v>222</v>
      </c>
      <c r="J22" s="26"/>
      <c r="K22" s="26"/>
      <c r="L22" s="26"/>
      <c r="M22" s="23" t="str">
        <f t="shared" si="9"/>
        <v>-</v>
      </c>
      <c r="N22" s="26"/>
      <c r="O22" s="26"/>
      <c r="P22" s="23" t="str">
        <f t="shared" si="8"/>
        <v>-</v>
      </c>
      <c r="Q22" s="26"/>
      <c r="R22" s="26"/>
      <c r="S22" s="21"/>
      <c r="T22" s="21"/>
      <c r="U22" s="19" t="str">
        <f t="shared" si="2"/>
        <v>-</v>
      </c>
      <c r="V22" s="21"/>
      <c r="W22" s="19" t="str">
        <f t="shared" si="3"/>
        <v>-</v>
      </c>
      <c r="X22" s="20"/>
      <c r="Y22" s="21"/>
      <c r="Z22" s="21"/>
      <c r="AA22" s="19" t="str">
        <f t="shared" si="4"/>
        <v>-</v>
      </c>
      <c r="AB22" s="21"/>
      <c r="AC22" s="21"/>
      <c r="AD22" s="19" t="str">
        <f t="shared" si="5"/>
        <v>-</v>
      </c>
      <c r="AE22" s="21"/>
      <c r="AF22" s="21"/>
      <c r="AG22" s="19" t="str">
        <f t="shared" si="6"/>
        <v>-</v>
      </c>
      <c r="AH22" s="21"/>
      <c r="AI22" s="21"/>
      <c r="AJ22" s="21"/>
      <c r="AK22" s="19" t="str">
        <f t="shared" si="7"/>
        <v>-</v>
      </c>
    </row>
    <row r="23" spans="1:37" s="4" customFormat="1" ht="18.5" x14ac:dyDescent="0.35">
      <c r="A23" s="24"/>
      <c r="B23" s="22"/>
      <c r="C23" s="22"/>
      <c r="D23" s="21"/>
      <c r="E23" s="21"/>
      <c r="F23" s="23" t="str">
        <f t="shared" si="0"/>
        <v>-</v>
      </c>
      <c r="G23" s="26"/>
      <c r="H23" s="26"/>
      <c r="I23" s="27" t="s">
        <v>222</v>
      </c>
      <c r="J23" s="26"/>
      <c r="K23" s="26"/>
      <c r="L23" s="26"/>
      <c r="M23" s="23" t="str">
        <f t="shared" si="9"/>
        <v>-</v>
      </c>
      <c r="N23" s="26"/>
      <c r="O23" s="26"/>
      <c r="P23" s="23" t="str">
        <f t="shared" si="8"/>
        <v>-</v>
      </c>
      <c r="Q23" s="26"/>
      <c r="R23" s="26"/>
      <c r="S23" s="21"/>
      <c r="T23" s="21"/>
      <c r="U23" s="19" t="str">
        <f t="shared" si="2"/>
        <v>-</v>
      </c>
      <c r="V23" s="21"/>
      <c r="W23" s="19" t="str">
        <f t="shared" si="3"/>
        <v>-</v>
      </c>
      <c r="X23" s="20"/>
      <c r="Y23" s="21"/>
      <c r="Z23" s="21"/>
      <c r="AA23" s="19" t="str">
        <f t="shared" si="4"/>
        <v>-</v>
      </c>
      <c r="AB23" s="21"/>
      <c r="AC23" s="21"/>
      <c r="AD23" s="19" t="str">
        <f t="shared" si="5"/>
        <v>-</v>
      </c>
      <c r="AE23" s="21"/>
      <c r="AF23" s="21"/>
      <c r="AG23" s="19" t="str">
        <f t="shared" si="6"/>
        <v>-</v>
      </c>
      <c r="AH23" s="21"/>
      <c r="AI23" s="21"/>
      <c r="AJ23" s="21"/>
      <c r="AK23" s="19" t="str">
        <f t="shared" si="7"/>
        <v>-</v>
      </c>
    </row>
    <row r="24" spans="1:37" s="4" customFormat="1" ht="18.5" x14ac:dyDescent="0.35">
      <c r="A24" s="24"/>
      <c r="B24" s="22"/>
      <c r="C24" s="22"/>
      <c r="D24" s="21"/>
      <c r="E24" s="21"/>
      <c r="F24" s="23" t="str">
        <f t="shared" si="0"/>
        <v>-</v>
      </c>
      <c r="G24" s="26"/>
      <c r="H24" s="26"/>
      <c r="I24" s="27" t="s">
        <v>222</v>
      </c>
      <c r="J24" s="26"/>
      <c r="K24" s="26"/>
      <c r="L24" s="26"/>
      <c r="M24" s="23" t="str">
        <f t="shared" si="9"/>
        <v>-</v>
      </c>
      <c r="N24" s="26"/>
      <c r="O24" s="26"/>
      <c r="P24" s="23" t="str">
        <f t="shared" si="8"/>
        <v>-</v>
      </c>
      <c r="Q24" s="26"/>
      <c r="R24" s="26"/>
      <c r="S24" s="21"/>
      <c r="T24" s="21"/>
      <c r="U24" s="19" t="str">
        <f t="shared" si="2"/>
        <v>-</v>
      </c>
      <c r="V24" s="21"/>
      <c r="W24" s="19" t="str">
        <f t="shared" si="3"/>
        <v>-</v>
      </c>
      <c r="X24" s="20"/>
      <c r="Y24" s="21"/>
      <c r="Z24" s="21"/>
      <c r="AA24" s="19" t="str">
        <f t="shared" si="4"/>
        <v>-</v>
      </c>
      <c r="AB24" s="21"/>
      <c r="AC24" s="21"/>
      <c r="AD24" s="19" t="str">
        <f t="shared" si="5"/>
        <v>-</v>
      </c>
      <c r="AE24" s="21"/>
      <c r="AF24" s="21"/>
      <c r="AG24" s="19" t="str">
        <f t="shared" si="6"/>
        <v>-</v>
      </c>
      <c r="AH24" s="21"/>
      <c r="AI24" s="21"/>
      <c r="AJ24" s="21"/>
      <c r="AK24" s="19" t="str">
        <f t="shared" si="7"/>
        <v>-</v>
      </c>
    </row>
    <row r="25" spans="1:37" s="4" customFormat="1" ht="18.5" x14ac:dyDescent="0.35">
      <c r="A25" s="25"/>
      <c r="B25" s="22"/>
      <c r="C25" s="22"/>
      <c r="D25" s="21"/>
      <c r="E25" s="21"/>
      <c r="F25" s="23" t="str">
        <f t="shared" si="0"/>
        <v>-</v>
      </c>
      <c r="G25" s="26"/>
      <c r="H25" s="26"/>
      <c r="I25" s="27" t="s">
        <v>222</v>
      </c>
      <c r="J25" s="26"/>
      <c r="K25" s="26"/>
      <c r="L25" s="26"/>
      <c r="M25" s="23" t="str">
        <f t="shared" si="9"/>
        <v>-</v>
      </c>
      <c r="N25" s="26"/>
      <c r="O25" s="26"/>
      <c r="P25" s="23" t="str">
        <f t="shared" si="8"/>
        <v>-</v>
      </c>
      <c r="Q25" s="26"/>
      <c r="R25" s="26"/>
      <c r="S25" s="21"/>
      <c r="T25" s="21"/>
      <c r="U25" s="19" t="str">
        <f t="shared" si="2"/>
        <v>-</v>
      </c>
      <c r="V25" s="21"/>
      <c r="W25" s="19" t="str">
        <f t="shared" si="3"/>
        <v>-</v>
      </c>
      <c r="X25" s="20"/>
      <c r="Y25" s="21"/>
      <c r="Z25" s="21"/>
      <c r="AA25" s="19" t="str">
        <f t="shared" si="4"/>
        <v>-</v>
      </c>
      <c r="AB25" s="21"/>
      <c r="AC25" s="21"/>
      <c r="AD25" s="19" t="str">
        <f t="shared" si="5"/>
        <v>-</v>
      </c>
      <c r="AE25" s="21"/>
      <c r="AF25" s="21"/>
      <c r="AG25" s="19" t="str">
        <f t="shared" si="6"/>
        <v>-</v>
      </c>
      <c r="AH25" s="21"/>
      <c r="AI25" s="21"/>
      <c r="AJ25" s="21"/>
      <c r="AK25" s="19" t="str">
        <f t="shared" si="7"/>
        <v>-</v>
      </c>
    </row>
    <row r="26" spans="1:37" s="4" customFormat="1" ht="18.5" x14ac:dyDescent="0.35">
      <c r="A26" s="25"/>
      <c r="B26" s="22"/>
      <c r="C26" s="22"/>
      <c r="D26" s="21"/>
      <c r="E26" s="21"/>
      <c r="F26" s="23" t="str">
        <f t="shared" si="0"/>
        <v>-</v>
      </c>
      <c r="G26" s="26"/>
      <c r="H26" s="26"/>
      <c r="I26" s="27" t="s">
        <v>222</v>
      </c>
      <c r="J26" s="26"/>
      <c r="K26" s="26"/>
      <c r="L26" s="26"/>
      <c r="M26" s="23" t="str">
        <f t="shared" si="9"/>
        <v>-</v>
      </c>
      <c r="N26" s="26"/>
      <c r="O26" s="26"/>
      <c r="P26" s="23" t="str">
        <f t="shared" si="8"/>
        <v>-</v>
      </c>
      <c r="Q26" s="26"/>
      <c r="R26" s="26"/>
      <c r="S26" s="21"/>
      <c r="T26" s="21"/>
      <c r="U26" s="19" t="str">
        <f t="shared" si="2"/>
        <v>-</v>
      </c>
      <c r="V26" s="21"/>
      <c r="W26" s="19" t="str">
        <f t="shared" si="3"/>
        <v>-</v>
      </c>
      <c r="X26" s="20"/>
      <c r="Y26" s="21"/>
      <c r="Z26" s="21"/>
      <c r="AA26" s="19" t="str">
        <f t="shared" si="4"/>
        <v>-</v>
      </c>
      <c r="AB26" s="21"/>
      <c r="AC26" s="21"/>
      <c r="AD26" s="19" t="str">
        <f t="shared" si="5"/>
        <v>-</v>
      </c>
      <c r="AE26" s="21"/>
      <c r="AF26" s="21"/>
      <c r="AG26" s="19" t="str">
        <f t="shared" si="6"/>
        <v>-</v>
      </c>
      <c r="AH26" s="21"/>
      <c r="AI26" s="21"/>
      <c r="AJ26" s="21"/>
      <c r="AK26" s="19" t="str">
        <f t="shared" si="7"/>
        <v>-</v>
      </c>
    </row>
    <row r="27" spans="1:37" s="4" customFormat="1" ht="18.5" x14ac:dyDescent="0.35">
      <c r="A27" s="25"/>
      <c r="B27" s="22"/>
      <c r="C27" s="22"/>
      <c r="D27" s="21"/>
      <c r="E27" s="21"/>
      <c r="F27" s="23" t="str">
        <f t="shared" si="0"/>
        <v>-</v>
      </c>
      <c r="G27" s="26"/>
      <c r="H27" s="26"/>
      <c r="I27" s="27" t="s">
        <v>222</v>
      </c>
      <c r="J27" s="26"/>
      <c r="K27" s="26"/>
      <c r="L27" s="26"/>
      <c r="M27" s="23" t="str">
        <f t="shared" si="9"/>
        <v>-</v>
      </c>
      <c r="N27" s="26"/>
      <c r="O27" s="26"/>
      <c r="P27" s="23" t="str">
        <f t="shared" si="8"/>
        <v>-</v>
      </c>
      <c r="Q27" s="26"/>
      <c r="R27" s="26"/>
      <c r="S27" s="21"/>
      <c r="T27" s="21"/>
      <c r="U27" s="19" t="str">
        <f t="shared" si="2"/>
        <v>-</v>
      </c>
      <c r="V27" s="21"/>
      <c r="W27" s="19" t="str">
        <f t="shared" si="3"/>
        <v>-</v>
      </c>
      <c r="X27" s="20"/>
      <c r="Y27" s="21"/>
      <c r="Z27" s="21"/>
      <c r="AA27" s="19" t="str">
        <f t="shared" si="4"/>
        <v>-</v>
      </c>
      <c r="AB27" s="21"/>
      <c r="AC27" s="21"/>
      <c r="AD27" s="19" t="str">
        <f t="shared" si="5"/>
        <v>-</v>
      </c>
      <c r="AE27" s="21"/>
      <c r="AF27" s="21"/>
      <c r="AG27" s="19" t="str">
        <f t="shared" si="6"/>
        <v>-</v>
      </c>
      <c r="AH27" s="21"/>
      <c r="AI27" s="21"/>
      <c r="AJ27" s="21"/>
      <c r="AK27" s="19" t="str">
        <f t="shared" si="7"/>
        <v>-</v>
      </c>
    </row>
    <row r="28" spans="1:37" s="4" customFormat="1" ht="18.5" x14ac:dyDescent="0.35">
      <c r="A28" s="25"/>
      <c r="B28" s="22"/>
      <c r="C28" s="22"/>
      <c r="D28" s="21"/>
      <c r="E28" s="21"/>
      <c r="F28" s="23" t="str">
        <f t="shared" si="0"/>
        <v>-</v>
      </c>
      <c r="G28" s="26"/>
      <c r="H28" s="26"/>
      <c r="I28" s="27" t="s">
        <v>222</v>
      </c>
      <c r="J28" s="26"/>
      <c r="K28" s="26"/>
      <c r="L28" s="26"/>
      <c r="M28" s="23" t="str">
        <f t="shared" si="9"/>
        <v>-</v>
      </c>
      <c r="N28" s="26"/>
      <c r="O28" s="26"/>
      <c r="P28" s="23" t="str">
        <f t="shared" si="8"/>
        <v>-</v>
      </c>
      <c r="Q28" s="26"/>
      <c r="R28" s="26"/>
      <c r="S28" s="21"/>
      <c r="T28" s="21"/>
      <c r="U28" s="19" t="str">
        <f t="shared" si="2"/>
        <v>-</v>
      </c>
      <c r="V28" s="21"/>
      <c r="W28" s="19" t="str">
        <f t="shared" si="3"/>
        <v>-</v>
      </c>
      <c r="X28" s="20"/>
      <c r="Y28" s="21"/>
      <c r="Z28" s="21"/>
      <c r="AA28" s="19" t="str">
        <f t="shared" si="4"/>
        <v>-</v>
      </c>
      <c r="AB28" s="21"/>
      <c r="AC28" s="21"/>
      <c r="AD28" s="19" t="str">
        <f t="shared" si="5"/>
        <v>-</v>
      </c>
      <c r="AE28" s="21"/>
      <c r="AF28" s="21"/>
      <c r="AG28" s="19" t="str">
        <f t="shared" si="6"/>
        <v>-</v>
      </c>
      <c r="AH28" s="21"/>
      <c r="AI28" s="21"/>
      <c r="AJ28" s="21"/>
      <c r="AK28" s="19" t="str">
        <f t="shared" si="7"/>
        <v>-</v>
      </c>
    </row>
    <row r="29" spans="1:37" s="4" customFormat="1" ht="23.5" customHeight="1" x14ac:dyDescent="0.35">
      <c r="A29" s="25"/>
      <c r="B29" s="22"/>
      <c r="C29" s="22"/>
      <c r="D29" s="21"/>
      <c r="E29" s="21"/>
      <c r="F29" s="23" t="str">
        <f t="shared" si="0"/>
        <v>-</v>
      </c>
      <c r="G29" s="26"/>
      <c r="H29" s="26"/>
      <c r="I29" s="27" t="s">
        <v>222</v>
      </c>
      <c r="J29" s="26"/>
      <c r="K29" s="26"/>
      <c r="L29" s="26"/>
      <c r="M29" s="23" t="str">
        <f t="shared" si="9"/>
        <v>-</v>
      </c>
      <c r="N29" s="26"/>
      <c r="O29" s="26"/>
      <c r="P29" s="23" t="str">
        <f t="shared" si="8"/>
        <v>-</v>
      </c>
      <c r="Q29" s="26"/>
      <c r="R29" s="26"/>
      <c r="S29" s="21"/>
      <c r="T29" s="21"/>
      <c r="U29" s="19" t="str">
        <f t="shared" si="2"/>
        <v>-</v>
      </c>
      <c r="V29" s="21"/>
      <c r="W29" s="19" t="str">
        <f t="shared" si="3"/>
        <v>-</v>
      </c>
      <c r="X29" s="20"/>
      <c r="Y29" s="21"/>
      <c r="Z29" s="21"/>
      <c r="AA29" s="19" t="str">
        <f t="shared" si="4"/>
        <v>-</v>
      </c>
      <c r="AB29" s="21"/>
      <c r="AC29" s="21"/>
      <c r="AD29" s="19" t="str">
        <f t="shared" si="5"/>
        <v>-</v>
      </c>
      <c r="AE29" s="21"/>
      <c r="AF29" s="21"/>
      <c r="AG29" s="19" t="str">
        <f t="shared" si="6"/>
        <v>-</v>
      </c>
      <c r="AH29" s="21"/>
      <c r="AI29" s="21"/>
      <c r="AJ29" s="21"/>
      <c r="AK29" s="19" t="str">
        <f t="shared" si="7"/>
        <v>-</v>
      </c>
    </row>
    <row r="30" spans="1:37" ht="53.5" customHeight="1" x14ac:dyDescent="0.35">
      <c r="A30" s="51" t="s">
        <v>43</v>
      </c>
      <c r="B30" s="52"/>
      <c r="C30" s="53"/>
      <c r="D30" s="12"/>
      <c r="E30" s="12"/>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sheetData>
  <protectedRanges>
    <protectedRange sqref="A10:A29" name="Range3_1_2"/>
    <protectedRange sqref="A10:A29" name="Range1_1_1_2"/>
  </protectedRanges>
  <mergeCells count="42">
    <mergeCell ref="B6:C7"/>
    <mergeCell ref="D6:F6"/>
    <mergeCell ref="D7:D8"/>
    <mergeCell ref="E7:E8"/>
    <mergeCell ref="F7:F8"/>
    <mergeCell ref="A1:R1"/>
    <mergeCell ref="U7:U8"/>
    <mergeCell ref="I7:I8"/>
    <mergeCell ref="J7:J8"/>
    <mergeCell ref="T7:T8"/>
    <mergeCell ref="G6:K6"/>
    <mergeCell ref="Q7:R7"/>
    <mergeCell ref="L7:L8"/>
    <mergeCell ref="M7:M8"/>
    <mergeCell ref="N7:N8"/>
    <mergeCell ref="P7:P8"/>
    <mergeCell ref="K7:K8"/>
    <mergeCell ref="G7:G8"/>
    <mergeCell ref="H7:H8"/>
    <mergeCell ref="O7:O8"/>
    <mergeCell ref="A6:A8"/>
    <mergeCell ref="X7:X8"/>
    <mergeCell ref="Y7:Y8"/>
    <mergeCell ref="Z7:Z8"/>
    <mergeCell ref="AA7:AA8"/>
    <mergeCell ref="AB7:AB8"/>
    <mergeCell ref="A30:C30"/>
    <mergeCell ref="D2:F2"/>
    <mergeCell ref="L6:R6"/>
    <mergeCell ref="S7:S8"/>
    <mergeCell ref="S6:AK6"/>
    <mergeCell ref="V7:V8"/>
    <mergeCell ref="W7:W8"/>
    <mergeCell ref="AG7:AG8"/>
    <mergeCell ref="AH7:AH8"/>
    <mergeCell ref="AI7:AI8"/>
    <mergeCell ref="AJ7:AJ8"/>
    <mergeCell ref="AK7:AK8"/>
    <mergeCell ref="AC7:AC8"/>
    <mergeCell ref="AD7:AD8"/>
    <mergeCell ref="AE7:AE8"/>
    <mergeCell ref="AF7:AF8"/>
  </mergeCells>
  <conditionalFormatting sqref="A10:A29">
    <cfRule type="duplicateValues" dxfId="1" priority="9"/>
    <cfRule type="duplicateValues" dxfId="0" priority="10"/>
  </conditionalFormatting>
  <dataValidations count="1">
    <dataValidation type="list" allowBlank="1" showInputMessage="1" showErrorMessage="1" sqref="H2:H3 G2 E3:F3" xr:uid="{00000000-0002-0000-0000-000000000000}">
      <formula1>#REF!</formula1>
    </dataValidation>
  </dataValidations>
  <pageMargins left="0.7" right="0.23622047244094499" top="0.62992125984252001" bottom="0.55118110236220497" header="0.31496062992126" footer="0.31496062992126"/>
  <pageSetup paperSize="9" scale="51" fitToWidth="2" orientation="landscape" r:id="rId1"/>
  <headerFooter>
    <oddHeader>&amp;RAnnexure-B</oddHeader>
  </headerFooter>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'Drop-down values'!$H$2:$H$8</xm:f>
          </x14:formula1>
          <xm:sqref>G5 F4</xm:sqref>
        </x14:dataValidation>
        <x14:dataValidation type="list" allowBlank="1" showInputMessage="1" showErrorMessage="1" xr:uid="{00000000-0002-0000-0000-000002000000}">
          <x14:formula1>
            <xm:f>'Drop-down values'!$F$2:$F$5</xm:f>
          </x14:formula1>
          <xm:sqref>G4 D4</xm:sqref>
        </x14:dataValidation>
        <x14:dataValidation type="list" allowBlank="1" showInputMessage="1" showErrorMessage="1" xr:uid="{00000000-0002-0000-0000-000004000000}">
          <x14:formula1>
            <xm:f>'Drop-down values'!$J$2:$J$4</xm:f>
          </x14:formula1>
          <xm:sqref>D3</xm:sqref>
        </x14:dataValidation>
        <x14:dataValidation type="list" allowBlank="1" showInputMessage="1" showErrorMessage="1" xr:uid="{00000000-0002-0000-0000-000003000000}">
          <x14:formula1>
            <xm:f>'Drop-down values'!$D$2:$D$24</xm:f>
          </x14:formula1>
          <xm:sqref>A10:A29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view="pageBreakPreview" zoomScale="60" zoomScaleNormal="100" workbookViewId="0"/>
  </sheetViews>
  <sheetFormatPr defaultRowHeight="14.5" x14ac:dyDescent="0.35"/>
  <cols>
    <col min="1" max="1" width="8.81640625" style="4"/>
    <col min="2" max="2" width="16.1796875" style="4" customWidth="1"/>
    <col min="3" max="3" width="24.1796875" style="4" customWidth="1"/>
    <col min="4" max="4" width="23.453125" style="4" customWidth="1"/>
    <col min="5" max="5" width="24.7265625" style="4" customWidth="1"/>
    <col min="6" max="6" width="32.7265625" style="4" customWidth="1"/>
    <col min="7" max="7" width="37.36328125" style="4" customWidth="1"/>
    <col min="8" max="8" width="32.7265625" style="4" customWidth="1"/>
    <col min="9" max="9" width="35.08984375" customWidth="1"/>
  </cols>
  <sheetData>
    <row r="1" spans="1:9" ht="72.5" x14ac:dyDescent="0.35">
      <c r="A1" s="44" t="s">
        <v>215</v>
      </c>
      <c r="B1" s="44" t="s">
        <v>242</v>
      </c>
      <c r="C1" s="46" t="s">
        <v>243</v>
      </c>
      <c r="D1" s="44" t="s">
        <v>216</v>
      </c>
      <c r="E1" s="44" t="s">
        <v>219</v>
      </c>
      <c r="F1" s="44" t="s">
        <v>217</v>
      </c>
      <c r="G1" s="44" t="s">
        <v>220</v>
      </c>
      <c r="H1" s="44" t="s">
        <v>218</v>
      </c>
      <c r="I1" s="44" t="s">
        <v>221</v>
      </c>
    </row>
    <row r="2" spans="1:9" x14ac:dyDescent="0.35">
      <c r="A2" s="31">
        <v>1</v>
      </c>
      <c r="B2" s="31" t="s">
        <v>19</v>
      </c>
      <c r="C2" s="3" t="s">
        <v>224</v>
      </c>
      <c r="D2" s="3">
        <v>4577</v>
      </c>
      <c r="E2" s="68">
        <v>1</v>
      </c>
      <c r="F2" s="3">
        <v>30</v>
      </c>
      <c r="G2" s="3">
        <v>31</v>
      </c>
      <c r="H2" s="3">
        <v>30</v>
      </c>
      <c r="I2" s="3">
        <v>33</v>
      </c>
    </row>
    <row r="3" spans="1:9" x14ac:dyDescent="0.35">
      <c r="A3" s="31">
        <v>2</v>
      </c>
      <c r="B3" s="31" t="s">
        <v>19</v>
      </c>
      <c r="C3" s="3" t="s">
        <v>225</v>
      </c>
      <c r="D3" s="3">
        <v>244</v>
      </c>
      <c r="E3" s="69"/>
      <c r="F3" s="3">
        <v>30</v>
      </c>
      <c r="G3" s="3">
        <v>32</v>
      </c>
      <c r="H3" s="3">
        <v>30</v>
      </c>
      <c r="I3" s="45">
        <v>34</v>
      </c>
    </row>
    <row r="4" spans="1:9" x14ac:dyDescent="0.35">
      <c r="A4" s="31">
        <v>3</v>
      </c>
      <c r="B4" s="31" t="s">
        <v>19</v>
      </c>
      <c r="C4" s="3" t="s">
        <v>226</v>
      </c>
      <c r="D4" s="3">
        <v>3329</v>
      </c>
      <c r="E4" s="45">
        <v>2</v>
      </c>
      <c r="F4" s="3">
        <v>40</v>
      </c>
      <c r="G4" s="3">
        <v>43</v>
      </c>
      <c r="H4" s="3">
        <v>40</v>
      </c>
      <c r="I4" s="45">
        <v>41</v>
      </c>
    </row>
    <row r="5" spans="1:9" x14ac:dyDescent="0.35">
      <c r="A5" s="31">
        <v>4</v>
      </c>
      <c r="B5" s="31" t="s">
        <v>19</v>
      </c>
      <c r="C5" s="3" t="s">
        <v>227</v>
      </c>
      <c r="D5" s="3">
        <v>26007</v>
      </c>
      <c r="E5" s="68">
        <v>3</v>
      </c>
      <c r="F5" s="3">
        <v>60</v>
      </c>
      <c r="G5" s="3">
        <v>62</v>
      </c>
      <c r="H5" s="3">
        <v>60</v>
      </c>
      <c r="I5" s="45">
        <v>63</v>
      </c>
    </row>
    <row r="6" spans="1:9" x14ac:dyDescent="0.35">
      <c r="A6" s="31">
        <v>5</v>
      </c>
      <c r="B6" s="31" t="s">
        <v>19</v>
      </c>
      <c r="C6" s="3" t="s">
        <v>228</v>
      </c>
      <c r="D6" s="3">
        <v>1135</v>
      </c>
      <c r="E6" s="70"/>
      <c r="F6" s="3">
        <v>60</v>
      </c>
      <c r="G6" s="3">
        <v>61</v>
      </c>
      <c r="H6" s="3">
        <v>60</v>
      </c>
      <c r="I6" s="45">
        <v>62</v>
      </c>
    </row>
    <row r="7" spans="1:9" x14ac:dyDescent="0.35">
      <c r="A7" s="31">
        <v>6</v>
      </c>
      <c r="B7" s="31" t="s">
        <v>19</v>
      </c>
      <c r="C7" s="3" t="s">
        <v>229</v>
      </c>
      <c r="D7" s="3">
        <v>823</v>
      </c>
      <c r="E7" s="70"/>
      <c r="F7" s="3">
        <v>60</v>
      </c>
      <c r="G7" s="3">
        <v>64</v>
      </c>
      <c r="H7" s="3">
        <v>60</v>
      </c>
      <c r="I7" s="45">
        <v>63</v>
      </c>
    </row>
    <row r="8" spans="1:9" x14ac:dyDescent="0.35">
      <c r="A8" s="31">
        <v>7</v>
      </c>
      <c r="B8" s="31" t="s">
        <v>19</v>
      </c>
      <c r="C8" s="3" t="s">
        <v>230</v>
      </c>
      <c r="D8" s="3">
        <v>490</v>
      </c>
      <c r="E8" s="70"/>
      <c r="F8" s="3">
        <v>60</v>
      </c>
      <c r="G8" s="3">
        <v>60</v>
      </c>
      <c r="H8" s="3">
        <v>60</v>
      </c>
      <c r="I8" s="45">
        <v>62</v>
      </c>
    </row>
    <row r="9" spans="1:9" x14ac:dyDescent="0.35">
      <c r="A9" s="31">
        <v>8</v>
      </c>
      <c r="B9" s="31" t="s">
        <v>19</v>
      </c>
      <c r="C9" s="3" t="s">
        <v>231</v>
      </c>
      <c r="D9" s="3">
        <v>263</v>
      </c>
      <c r="E9" s="69"/>
      <c r="F9" s="3">
        <v>60</v>
      </c>
      <c r="G9" s="3">
        <v>61</v>
      </c>
      <c r="H9" s="3">
        <v>60</v>
      </c>
      <c r="I9" s="45">
        <v>61</v>
      </c>
    </row>
    <row r="10" spans="1:9" x14ac:dyDescent="0.35">
      <c r="A10" s="31">
        <v>9</v>
      </c>
      <c r="B10" s="31" t="s">
        <v>19</v>
      </c>
      <c r="C10" s="3" t="s">
        <v>232</v>
      </c>
      <c r="D10" s="3">
        <v>11615</v>
      </c>
      <c r="E10" s="68">
        <v>4</v>
      </c>
      <c r="F10" s="3">
        <v>100</v>
      </c>
      <c r="G10" s="3">
        <v>103</v>
      </c>
      <c r="H10" s="3">
        <v>100</v>
      </c>
      <c r="I10" s="31">
        <v>105</v>
      </c>
    </row>
    <row r="11" spans="1:9" x14ac:dyDescent="0.35">
      <c r="A11" s="31">
        <v>10</v>
      </c>
      <c r="B11" s="31" t="s">
        <v>19</v>
      </c>
      <c r="C11" s="3" t="s">
        <v>233</v>
      </c>
      <c r="D11" s="3">
        <v>585</v>
      </c>
      <c r="E11" s="70"/>
      <c r="F11" s="3">
        <v>100</v>
      </c>
      <c r="G11" s="31">
        <v>101</v>
      </c>
      <c r="H11" s="3">
        <v>100</v>
      </c>
      <c r="I11" s="31">
        <v>103</v>
      </c>
    </row>
    <row r="12" spans="1:9" x14ac:dyDescent="0.35">
      <c r="A12" s="31">
        <v>11</v>
      </c>
      <c r="B12" s="31" t="s">
        <v>19</v>
      </c>
      <c r="C12" s="3" t="s">
        <v>234</v>
      </c>
      <c r="D12" s="3">
        <v>334</v>
      </c>
      <c r="E12" s="69"/>
      <c r="F12" s="3">
        <v>100</v>
      </c>
      <c r="G12" s="31">
        <v>102</v>
      </c>
      <c r="H12" s="3">
        <v>100</v>
      </c>
      <c r="I12" s="31">
        <v>100</v>
      </c>
    </row>
    <row r="13" spans="1:9" x14ac:dyDescent="0.35">
      <c r="A13" s="31">
        <v>12</v>
      </c>
      <c r="B13" s="31" t="s">
        <v>19</v>
      </c>
      <c r="C13" s="3" t="s">
        <v>235</v>
      </c>
      <c r="D13" s="3">
        <v>2987</v>
      </c>
      <c r="E13" s="68">
        <v>5</v>
      </c>
      <c r="F13" s="3">
        <v>150</v>
      </c>
      <c r="G13" s="31">
        <v>154</v>
      </c>
      <c r="H13" s="3">
        <v>150</v>
      </c>
      <c r="I13" s="31">
        <v>151</v>
      </c>
    </row>
    <row r="14" spans="1:9" x14ac:dyDescent="0.35">
      <c r="A14" s="31">
        <v>13</v>
      </c>
      <c r="B14" s="31" t="s">
        <v>19</v>
      </c>
      <c r="C14" s="3" t="s">
        <v>236</v>
      </c>
      <c r="D14" s="3">
        <v>436</v>
      </c>
      <c r="E14" s="70"/>
      <c r="F14" s="3">
        <v>150</v>
      </c>
      <c r="G14" s="31">
        <v>152</v>
      </c>
      <c r="H14" s="3">
        <v>150</v>
      </c>
      <c r="I14" s="31">
        <v>153</v>
      </c>
    </row>
    <row r="15" spans="1:9" x14ac:dyDescent="0.35">
      <c r="A15" s="31">
        <v>14</v>
      </c>
      <c r="B15" s="31" t="s">
        <v>19</v>
      </c>
      <c r="C15" s="3" t="s">
        <v>237</v>
      </c>
      <c r="D15" s="3">
        <v>189</v>
      </c>
      <c r="E15" s="69"/>
      <c r="F15" s="3">
        <v>150</v>
      </c>
      <c r="G15" s="31">
        <v>150</v>
      </c>
      <c r="H15" s="3">
        <v>150</v>
      </c>
      <c r="I15" s="31">
        <v>152</v>
      </c>
    </row>
    <row r="16" spans="1:9" x14ac:dyDescent="0.35">
      <c r="A16" s="31">
        <v>15</v>
      </c>
      <c r="B16" s="31" t="s">
        <v>19</v>
      </c>
      <c r="C16" s="3" t="s">
        <v>238</v>
      </c>
      <c r="D16" s="3">
        <v>1049</v>
      </c>
      <c r="E16" s="68">
        <v>6</v>
      </c>
      <c r="F16" s="3">
        <v>200</v>
      </c>
      <c r="G16" s="31">
        <v>204</v>
      </c>
      <c r="H16" s="3">
        <v>200</v>
      </c>
      <c r="I16" s="31">
        <v>206</v>
      </c>
    </row>
    <row r="17" spans="1:9" x14ac:dyDescent="0.35">
      <c r="A17" s="31">
        <v>16</v>
      </c>
      <c r="B17" s="31" t="s">
        <v>19</v>
      </c>
      <c r="C17" s="3" t="s">
        <v>239</v>
      </c>
      <c r="D17" s="3">
        <v>194</v>
      </c>
      <c r="E17" s="70"/>
      <c r="F17" s="3">
        <v>200</v>
      </c>
      <c r="G17" s="31">
        <v>201</v>
      </c>
      <c r="H17" s="3">
        <v>200</v>
      </c>
      <c r="I17" s="31">
        <v>203</v>
      </c>
    </row>
    <row r="18" spans="1:9" x14ac:dyDescent="0.35">
      <c r="A18" s="31">
        <v>17</v>
      </c>
      <c r="B18" s="31" t="s">
        <v>19</v>
      </c>
      <c r="C18" s="3" t="s">
        <v>240</v>
      </c>
      <c r="D18" s="3">
        <v>122</v>
      </c>
      <c r="E18" s="69"/>
      <c r="F18" s="3">
        <v>200</v>
      </c>
      <c r="G18" s="31">
        <v>200</v>
      </c>
      <c r="H18" s="3">
        <v>200</v>
      </c>
      <c r="I18" s="31">
        <v>204</v>
      </c>
    </row>
    <row r="19" spans="1:9" x14ac:dyDescent="0.35">
      <c r="A19" s="31">
        <v>18</v>
      </c>
      <c r="B19" s="31" t="s">
        <v>19</v>
      </c>
      <c r="C19" s="3" t="s">
        <v>241</v>
      </c>
      <c r="D19" s="3">
        <v>169</v>
      </c>
      <c r="E19" s="45">
        <v>7</v>
      </c>
      <c r="F19" s="3">
        <v>300</v>
      </c>
      <c r="G19" s="3">
        <v>310</v>
      </c>
      <c r="H19" s="3">
        <v>300</v>
      </c>
      <c r="I19" s="45">
        <v>312</v>
      </c>
    </row>
  </sheetData>
  <mergeCells count="5">
    <mergeCell ref="E2:E3"/>
    <mergeCell ref="E5:E9"/>
    <mergeCell ref="E10:E12"/>
    <mergeCell ref="E13:E15"/>
    <mergeCell ref="E16:E18"/>
  </mergeCells>
  <pageMargins left="0.7" right="0.23622047244094499" top="0.62992125984252001" bottom="0.55118110236220497" header="0.31496062992126" footer="0.31496062992126"/>
  <pageSetup paperSize="9" scale="51" orientation="landscape" r:id="rId1"/>
  <headerFooter>
    <oddHeader>&amp;CDU_Speed&amp;RAnnexure-B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
  <sheetViews>
    <sheetView workbookViewId="0">
      <selection activeCell="A7" sqref="A7"/>
    </sheetView>
  </sheetViews>
  <sheetFormatPr defaultRowHeight="14.5" x14ac:dyDescent="0.35"/>
  <cols>
    <col min="1" max="1" width="70.26953125" bestFit="1" customWidth="1"/>
    <col min="3" max="3" width="17.7265625" style="4" bestFit="1" customWidth="1"/>
    <col min="4" max="4" width="17.7265625" style="4" customWidth="1"/>
    <col min="6" max="6" width="10.453125" style="4" customWidth="1"/>
    <col min="10" max="10" width="30.81640625" bestFit="1" customWidth="1"/>
  </cols>
  <sheetData>
    <row r="1" spans="1:10" s="5" customFormat="1" x14ac:dyDescent="0.35">
      <c r="A1" s="2" t="s">
        <v>201</v>
      </c>
      <c r="C1" s="6" t="s">
        <v>38</v>
      </c>
      <c r="D1" s="6" t="s">
        <v>24</v>
      </c>
      <c r="F1" s="6" t="s">
        <v>94</v>
      </c>
      <c r="H1" s="6" t="s">
        <v>0</v>
      </c>
      <c r="J1" s="2" t="s">
        <v>211</v>
      </c>
    </row>
    <row r="2" spans="1:10" x14ac:dyDescent="0.35">
      <c r="A2" s="1" t="s">
        <v>143</v>
      </c>
      <c r="C2" s="6"/>
      <c r="D2" s="3" t="s">
        <v>99</v>
      </c>
      <c r="F2" s="3" t="s">
        <v>42</v>
      </c>
      <c r="H2" s="3">
        <v>2024</v>
      </c>
      <c r="J2" s="1" t="s">
        <v>212</v>
      </c>
    </row>
    <row r="3" spans="1:10" x14ac:dyDescent="0.35">
      <c r="A3" s="1" t="s">
        <v>142</v>
      </c>
      <c r="C3" s="3" t="s">
        <v>3</v>
      </c>
      <c r="D3" s="3" t="s">
        <v>44</v>
      </c>
      <c r="F3" s="3" t="s">
        <v>40</v>
      </c>
      <c r="H3" s="3">
        <v>2025</v>
      </c>
      <c r="J3" s="1" t="s">
        <v>213</v>
      </c>
    </row>
    <row r="4" spans="1:10" x14ac:dyDescent="0.35">
      <c r="A4" s="1" t="s">
        <v>167</v>
      </c>
      <c r="C4" s="3" t="s">
        <v>4</v>
      </c>
      <c r="D4" s="3" t="s">
        <v>50</v>
      </c>
      <c r="F4" s="3" t="s">
        <v>39</v>
      </c>
      <c r="H4" s="3">
        <v>2026</v>
      </c>
      <c r="J4" s="1" t="s">
        <v>214</v>
      </c>
    </row>
    <row r="5" spans="1:10" x14ac:dyDescent="0.35">
      <c r="A5" s="1" t="s">
        <v>130</v>
      </c>
      <c r="C5" s="3" t="s">
        <v>5</v>
      </c>
      <c r="D5" s="3" t="s">
        <v>45</v>
      </c>
      <c r="F5" s="3" t="s">
        <v>41</v>
      </c>
      <c r="H5" s="3">
        <v>2027</v>
      </c>
    </row>
    <row r="6" spans="1:10" x14ac:dyDescent="0.35">
      <c r="A6" s="1" t="s">
        <v>114</v>
      </c>
      <c r="C6" s="3" t="s">
        <v>6</v>
      </c>
      <c r="D6" s="3" t="s">
        <v>51</v>
      </c>
      <c r="H6" s="3">
        <v>2028</v>
      </c>
    </row>
    <row r="7" spans="1:10" x14ac:dyDescent="0.35">
      <c r="A7" s="1" t="s">
        <v>115</v>
      </c>
      <c r="C7" s="3" t="s">
        <v>7</v>
      </c>
      <c r="D7" s="3" t="s">
        <v>52</v>
      </c>
      <c r="H7" s="3">
        <v>2029</v>
      </c>
    </row>
    <row r="8" spans="1:10" x14ac:dyDescent="0.35">
      <c r="A8" s="1" t="s">
        <v>198</v>
      </c>
      <c r="C8" s="3" t="s">
        <v>8</v>
      </c>
      <c r="D8" s="3" t="s">
        <v>47</v>
      </c>
      <c r="H8" s="3">
        <v>2030</v>
      </c>
    </row>
    <row r="9" spans="1:10" x14ac:dyDescent="0.35">
      <c r="A9" s="1" t="s">
        <v>123</v>
      </c>
      <c r="C9" s="3" t="s">
        <v>9</v>
      </c>
      <c r="D9" s="3" t="s">
        <v>25</v>
      </c>
    </row>
    <row r="10" spans="1:10" x14ac:dyDescent="0.35">
      <c r="A10" s="1" t="s">
        <v>124</v>
      </c>
      <c r="C10" s="3" t="s">
        <v>10</v>
      </c>
      <c r="D10" s="3" t="s">
        <v>46</v>
      </c>
    </row>
    <row r="11" spans="1:10" x14ac:dyDescent="0.35">
      <c r="A11" s="1" t="s">
        <v>195</v>
      </c>
      <c r="C11" s="3" t="s">
        <v>11</v>
      </c>
      <c r="D11" s="3" t="s">
        <v>53</v>
      </c>
    </row>
    <row r="12" spans="1:10" x14ac:dyDescent="0.35">
      <c r="A12" s="1" t="s">
        <v>117</v>
      </c>
      <c r="C12" s="3" t="s">
        <v>12</v>
      </c>
      <c r="D12" s="3" t="s">
        <v>55</v>
      </c>
    </row>
    <row r="13" spans="1:10" x14ac:dyDescent="0.35">
      <c r="A13" s="1" t="s">
        <v>186</v>
      </c>
      <c r="C13" s="3" t="s">
        <v>13</v>
      </c>
      <c r="D13" s="3" t="s">
        <v>61</v>
      </c>
    </row>
    <row r="14" spans="1:10" x14ac:dyDescent="0.35">
      <c r="A14" s="1" t="s">
        <v>105</v>
      </c>
      <c r="C14" s="3" t="s">
        <v>14</v>
      </c>
      <c r="D14" s="3" t="s">
        <v>56</v>
      </c>
    </row>
    <row r="15" spans="1:10" x14ac:dyDescent="0.35">
      <c r="A15" s="1" t="s">
        <v>104</v>
      </c>
      <c r="C15" s="3" t="s">
        <v>15</v>
      </c>
      <c r="D15" s="3" t="s">
        <v>48</v>
      </c>
    </row>
    <row r="16" spans="1:10" x14ac:dyDescent="0.35">
      <c r="A16" s="1" t="s">
        <v>103</v>
      </c>
      <c r="C16" s="3" t="s">
        <v>16</v>
      </c>
      <c r="D16" s="3" t="s">
        <v>57</v>
      </c>
    </row>
    <row r="17" spans="1:4" x14ac:dyDescent="0.35">
      <c r="A17" s="1" t="s">
        <v>119</v>
      </c>
      <c r="C17" s="3" t="s">
        <v>17</v>
      </c>
      <c r="D17" s="3" t="s">
        <v>58</v>
      </c>
    </row>
    <row r="18" spans="1:4" x14ac:dyDescent="0.35">
      <c r="A18" s="1" t="s">
        <v>164</v>
      </c>
      <c r="C18" s="3" t="s">
        <v>18</v>
      </c>
      <c r="D18" s="3" t="s">
        <v>59</v>
      </c>
    </row>
    <row r="19" spans="1:4" x14ac:dyDescent="0.35">
      <c r="A19" s="1" t="s">
        <v>191</v>
      </c>
      <c r="C19" s="3" t="s">
        <v>19</v>
      </c>
      <c r="D19" s="3" t="s">
        <v>54</v>
      </c>
    </row>
    <row r="20" spans="1:4" x14ac:dyDescent="0.35">
      <c r="A20" s="1" t="s">
        <v>166</v>
      </c>
      <c r="C20" s="3" t="s">
        <v>20</v>
      </c>
      <c r="D20" s="3" t="s">
        <v>49</v>
      </c>
    </row>
    <row r="21" spans="1:4" x14ac:dyDescent="0.35">
      <c r="A21" s="1" t="s">
        <v>140</v>
      </c>
      <c r="C21" s="3" t="s">
        <v>35</v>
      </c>
      <c r="D21" s="3" t="s">
        <v>60</v>
      </c>
    </row>
    <row r="22" spans="1:4" x14ac:dyDescent="0.35">
      <c r="A22" s="1" t="s">
        <v>162</v>
      </c>
      <c r="C22" s="3" t="s">
        <v>21</v>
      </c>
      <c r="D22" s="3" t="s">
        <v>36</v>
      </c>
    </row>
    <row r="23" spans="1:4" x14ac:dyDescent="0.35">
      <c r="A23" s="1" t="s">
        <v>158</v>
      </c>
      <c r="C23" s="3" t="s">
        <v>22</v>
      </c>
      <c r="D23" s="3" t="s">
        <v>37</v>
      </c>
    </row>
    <row r="24" spans="1:4" x14ac:dyDescent="0.35">
      <c r="A24" s="1" t="s">
        <v>189</v>
      </c>
      <c r="C24" s="3" t="s">
        <v>23</v>
      </c>
      <c r="D24" s="3" t="s">
        <v>62</v>
      </c>
    </row>
    <row r="25" spans="1:4" x14ac:dyDescent="0.35">
      <c r="A25" s="1" t="s">
        <v>146</v>
      </c>
    </row>
    <row r="26" spans="1:4" x14ac:dyDescent="0.35">
      <c r="A26" s="1" t="s">
        <v>190</v>
      </c>
    </row>
    <row r="27" spans="1:4" x14ac:dyDescent="0.35">
      <c r="A27" s="1" t="s">
        <v>150</v>
      </c>
    </row>
    <row r="28" spans="1:4" x14ac:dyDescent="0.35">
      <c r="A28" s="1" t="s">
        <v>127</v>
      </c>
    </row>
    <row r="29" spans="1:4" x14ac:dyDescent="0.35">
      <c r="A29" s="1" t="s">
        <v>109</v>
      </c>
    </row>
    <row r="30" spans="1:4" x14ac:dyDescent="0.35">
      <c r="A30" s="1" t="s">
        <v>137</v>
      </c>
    </row>
    <row r="31" spans="1:4" x14ac:dyDescent="0.35">
      <c r="A31" s="1" t="s">
        <v>176</v>
      </c>
    </row>
    <row r="32" spans="1:4" x14ac:dyDescent="0.35">
      <c r="A32" s="1" t="s">
        <v>180</v>
      </c>
    </row>
    <row r="33" spans="1:1" x14ac:dyDescent="0.35">
      <c r="A33" s="1" t="s">
        <v>187</v>
      </c>
    </row>
    <row r="34" spans="1:1" x14ac:dyDescent="0.35">
      <c r="A34" s="1" t="s">
        <v>132</v>
      </c>
    </row>
    <row r="35" spans="1:1" x14ac:dyDescent="0.35">
      <c r="A35" s="1" t="s">
        <v>134</v>
      </c>
    </row>
    <row r="36" spans="1:1" x14ac:dyDescent="0.35">
      <c r="A36" s="1" t="s">
        <v>149</v>
      </c>
    </row>
    <row r="37" spans="1:1" x14ac:dyDescent="0.35">
      <c r="A37" s="1" t="s">
        <v>173</v>
      </c>
    </row>
    <row r="38" spans="1:1" x14ac:dyDescent="0.35">
      <c r="A38" s="1" t="s">
        <v>110</v>
      </c>
    </row>
    <row r="39" spans="1:1" x14ac:dyDescent="0.35">
      <c r="A39" s="1" t="s">
        <v>129</v>
      </c>
    </row>
    <row r="40" spans="1:1" x14ac:dyDescent="0.35">
      <c r="A40" s="1" t="s">
        <v>108</v>
      </c>
    </row>
    <row r="41" spans="1:1" x14ac:dyDescent="0.35">
      <c r="A41" s="1" t="s">
        <v>174</v>
      </c>
    </row>
    <row r="42" spans="1:1" x14ac:dyDescent="0.35">
      <c r="A42" s="1" t="s">
        <v>172</v>
      </c>
    </row>
    <row r="43" spans="1:1" x14ac:dyDescent="0.35">
      <c r="A43" s="1" t="s">
        <v>163</v>
      </c>
    </row>
    <row r="44" spans="1:1" x14ac:dyDescent="0.35">
      <c r="A44" s="1" t="s">
        <v>125</v>
      </c>
    </row>
    <row r="45" spans="1:1" x14ac:dyDescent="0.35">
      <c r="A45" s="1" t="s">
        <v>155</v>
      </c>
    </row>
    <row r="46" spans="1:1" x14ac:dyDescent="0.35">
      <c r="A46" s="1" t="s">
        <v>147</v>
      </c>
    </row>
    <row r="47" spans="1:1" x14ac:dyDescent="0.35">
      <c r="A47" s="1" t="s">
        <v>133</v>
      </c>
    </row>
    <row r="48" spans="1:1" x14ac:dyDescent="0.35">
      <c r="A48" s="1" t="s">
        <v>138</v>
      </c>
    </row>
    <row r="49" spans="1:1" x14ac:dyDescent="0.35">
      <c r="A49" s="1" t="s">
        <v>154</v>
      </c>
    </row>
    <row r="50" spans="1:1" x14ac:dyDescent="0.35">
      <c r="A50" s="1" t="s">
        <v>139</v>
      </c>
    </row>
    <row r="51" spans="1:1" x14ac:dyDescent="0.35">
      <c r="A51" s="1" t="s">
        <v>107</v>
      </c>
    </row>
    <row r="52" spans="1:1" x14ac:dyDescent="0.35">
      <c r="A52" s="1" t="s">
        <v>169</v>
      </c>
    </row>
    <row r="53" spans="1:1" x14ac:dyDescent="0.35">
      <c r="A53" s="1" t="s">
        <v>118</v>
      </c>
    </row>
    <row r="54" spans="1:1" x14ac:dyDescent="0.35">
      <c r="A54" s="1" t="s">
        <v>148</v>
      </c>
    </row>
    <row r="55" spans="1:1" x14ac:dyDescent="0.35">
      <c r="A55" s="1" t="s">
        <v>136</v>
      </c>
    </row>
    <row r="56" spans="1:1" x14ac:dyDescent="0.35">
      <c r="A56" s="1" t="s">
        <v>141</v>
      </c>
    </row>
    <row r="57" spans="1:1" x14ac:dyDescent="0.35">
      <c r="A57" s="1" t="s">
        <v>157</v>
      </c>
    </row>
    <row r="58" spans="1:1" x14ac:dyDescent="0.35">
      <c r="A58" s="1" t="s">
        <v>197</v>
      </c>
    </row>
    <row r="59" spans="1:1" x14ac:dyDescent="0.35">
      <c r="A59" s="1" t="s">
        <v>111</v>
      </c>
    </row>
    <row r="60" spans="1:1" x14ac:dyDescent="0.35">
      <c r="A60" s="1" t="s">
        <v>151</v>
      </c>
    </row>
    <row r="61" spans="1:1" x14ac:dyDescent="0.35">
      <c r="A61" s="1" t="s">
        <v>106</v>
      </c>
    </row>
    <row r="62" spans="1:1" x14ac:dyDescent="0.35">
      <c r="A62" s="1" t="s">
        <v>185</v>
      </c>
    </row>
    <row r="63" spans="1:1" x14ac:dyDescent="0.35">
      <c r="A63" s="1" t="s">
        <v>182</v>
      </c>
    </row>
    <row r="64" spans="1:1" x14ac:dyDescent="0.35">
      <c r="A64" s="1" t="s">
        <v>120</v>
      </c>
    </row>
    <row r="65" spans="1:1" x14ac:dyDescent="0.35">
      <c r="A65" s="1" t="s">
        <v>121</v>
      </c>
    </row>
    <row r="66" spans="1:1" x14ac:dyDescent="0.35">
      <c r="A66" s="1" t="s">
        <v>179</v>
      </c>
    </row>
    <row r="67" spans="1:1" x14ac:dyDescent="0.35">
      <c r="A67" s="1" t="s">
        <v>196</v>
      </c>
    </row>
    <row r="68" spans="1:1" x14ac:dyDescent="0.35">
      <c r="A68" s="1" t="s">
        <v>144</v>
      </c>
    </row>
    <row r="69" spans="1:1" x14ac:dyDescent="0.35">
      <c r="A69" s="1" t="s">
        <v>113</v>
      </c>
    </row>
    <row r="70" spans="1:1" x14ac:dyDescent="0.35">
      <c r="A70" s="1" t="s">
        <v>184</v>
      </c>
    </row>
    <row r="71" spans="1:1" x14ac:dyDescent="0.35">
      <c r="A71" s="1" t="s">
        <v>153</v>
      </c>
    </row>
    <row r="72" spans="1:1" x14ac:dyDescent="0.35">
      <c r="A72" s="1" t="s">
        <v>102</v>
      </c>
    </row>
    <row r="73" spans="1:1" x14ac:dyDescent="0.35">
      <c r="A73" s="1" t="s">
        <v>177</v>
      </c>
    </row>
    <row r="74" spans="1:1" x14ac:dyDescent="0.35">
      <c r="A74" s="1" t="s">
        <v>192</v>
      </c>
    </row>
    <row r="75" spans="1:1" x14ac:dyDescent="0.35">
      <c r="A75" s="1" t="s">
        <v>156</v>
      </c>
    </row>
    <row r="76" spans="1:1" x14ac:dyDescent="0.35">
      <c r="A76" s="1" t="s">
        <v>171</v>
      </c>
    </row>
    <row r="77" spans="1:1" x14ac:dyDescent="0.35">
      <c r="A77" s="1" t="s">
        <v>175</v>
      </c>
    </row>
    <row r="78" spans="1:1" x14ac:dyDescent="0.35">
      <c r="A78" s="1" t="s">
        <v>199</v>
      </c>
    </row>
    <row r="79" spans="1:1" x14ac:dyDescent="0.35">
      <c r="A79" s="1" t="s">
        <v>126</v>
      </c>
    </row>
    <row r="80" spans="1:1" x14ac:dyDescent="0.35">
      <c r="A80" s="1" t="s">
        <v>145</v>
      </c>
    </row>
    <row r="81" spans="1:1" x14ac:dyDescent="0.35">
      <c r="A81" s="1" t="s">
        <v>194</v>
      </c>
    </row>
    <row r="82" spans="1:1" x14ac:dyDescent="0.35">
      <c r="A82" s="1" t="s">
        <v>165</v>
      </c>
    </row>
    <row r="83" spans="1:1" x14ac:dyDescent="0.35">
      <c r="A83" s="1" t="s">
        <v>178</v>
      </c>
    </row>
    <row r="84" spans="1:1" x14ac:dyDescent="0.35">
      <c r="A84" s="1" t="s">
        <v>170</v>
      </c>
    </row>
    <row r="85" spans="1:1" x14ac:dyDescent="0.35">
      <c r="A85" s="1" t="s">
        <v>160</v>
      </c>
    </row>
    <row r="86" spans="1:1" x14ac:dyDescent="0.35">
      <c r="A86" s="1" t="s">
        <v>116</v>
      </c>
    </row>
    <row r="87" spans="1:1" x14ac:dyDescent="0.35">
      <c r="A87" s="1" t="s">
        <v>168</v>
      </c>
    </row>
    <row r="88" spans="1:1" x14ac:dyDescent="0.35">
      <c r="A88" s="1" t="s">
        <v>159</v>
      </c>
    </row>
    <row r="89" spans="1:1" x14ac:dyDescent="0.35">
      <c r="A89" s="1" t="s">
        <v>135</v>
      </c>
    </row>
    <row r="90" spans="1:1" x14ac:dyDescent="0.35">
      <c r="A90" s="1" t="s">
        <v>122</v>
      </c>
    </row>
    <row r="91" spans="1:1" x14ac:dyDescent="0.35">
      <c r="A91" s="1" t="s">
        <v>200</v>
      </c>
    </row>
    <row r="92" spans="1:1" x14ac:dyDescent="0.35">
      <c r="A92" s="1" t="s">
        <v>193</v>
      </c>
    </row>
    <row r="93" spans="1:1" x14ac:dyDescent="0.35">
      <c r="A93" s="1" t="s">
        <v>161</v>
      </c>
    </row>
    <row r="94" spans="1:1" x14ac:dyDescent="0.35">
      <c r="A94" s="1" t="s">
        <v>131</v>
      </c>
    </row>
    <row r="95" spans="1:1" x14ac:dyDescent="0.35">
      <c r="A95" s="1" t="s">
        <v>188</v>
      </c>
    </row>
    <row r="96" spans="1:1" x14ac:dyDescent="0.35">
      <c r="A96" s="1" t="s">
        <v>152</v>
      </c>
    </row>
    <row r="97" spans="1:1" x14ac:dyDescent="0.35">
      <c r="A97" s="1" t="s">
        <v>181</v>
      </c>
    </row>
    <row r="98" spans="1:1" x14ac:dyDescent="0.35">
      <c r="A98" s="1" t="s">
        <v>128</v>
      </c>
    </row>
    <row r="99" spans="1:1" x14ac:dyDescent="0.35">
      <c r="A99" s="1" t="s">
        <v>183</v>
      </c>
    </row>
    <row r="100" spans="1:1" x14ac:dyDescent="0.35">
      <c r="A100" s="1" t="s">
        <v>112</v>
      </c>
    </row>
  </sheetData>
  <sortState xmlns:xlrd2="http://schemas.microsoft.com/office/spreadsheetml/2017/richdata2" ref="A2:A786">
    <sortCondition ref="A2:A786"/>
  </sortState>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PMR_Broadband</vt:lpstr>
      <vt:lpstr>DU_Speed</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2025-01-02T11:51:34Z</cp:lastPrinted>
  <dcterms:created xsi:type="dcterms:W3CDTF">2024-08-23T09:08:19Z</dcterms:created>
  <dcterms:modified xsi:type="dcterms:W3CDTF">2025-10-30T10:33:20Z</dcterms:modified>
</cp:coreProperties>
</file>